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85" windowWidth="19095" windowHeight="105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305" i="1" l="1"/>
  <c r="Q165" i="1" l="1"/>
  <c r="N160" i="1"/>
  <c r="H160" i="1"/>
  <c r="N90" i="1"/>
  <c r="M90" i="1"/>
  <c r="H430" i="1" l="1"/>
  <c r="L430" i="1"/>
  <c r="T430" i="1"/>
  <c r="AD430" i="1"/>
  <c r="AC446" i="1"/>
  <c r="K446" i="1"/>
  <c r="I446" i="1"/>
  <c r="G446" i="1"/>
  <c r="Q295" i="1"/>
  <c r="K291" i="1"/>
  <c r="M136" i="1" l="1"/>
  <c r="G136" i="1"/>
  <c r="M132" i="1"/>
  <c r="G132" i="1"/>
  <c r="G107" i="1" l="1"/>
  <c r="AC442" i="1"/>
  <c r="K442" i="1"/>
  <c r="G442" i="1"/>
  <c r="AC438" i="1"/>
  <c r="K438" i="1"/>
  <c r="G438" i="1"/>
  <c r="M85" i="1" l="1"/>
  <c r="G85" i="1"/>
  <c r="G272" i="1"/>
  <c r="M268" i="1"/>
  <c r="K268" i="1"/>
  <c r="G268" i="1"/>
  <c r="M260" i="1"/>
  <c r="G260" i="1"/>
  <c r="M256" i="1"/>
  <c r="K256" i="1"/>
  <c r="I247" i="1"/>
  <c r="G239" i="1"/>
  <c r="H239" i="1"/>
  <c r="K239" i="1"/>
  <c r="L239" i="1"/>
  <c r="M239" i="1"/>
  <c r="N239" i="1"/>
  <c r="I234" i="1"/>
  <c r="G80" i="1"/>
  <c r="H80" i="1"/>
  <c r="M80" i="1"/>
  <c r="N80" i="1"/>
  <c r="M75" i="1" l="1"/>
  <c r="G75" i="1"/>
  <c r="M141" i="1" l="1"/>
  <c r="H141" i="1"/>
  <c r="G141" i="1"/>
  <c r="H71" i="1" l="1"/>
  <c r="M111" i="1" l="1"/>
  <c r="M107" i="1"/>
  <c r="AD412" i="1" l="1"/>
  <c r="X412" i="1"/>
  <c r="H412" i="1"/>
  <c r="AD422" i="1"/>
  <c r="L422" i="1"/>
  <c r="H422" i="1"/>
  <c r="L363" i="1"/>
  <c r="H363" i="1"/>
  <c r="N331" i="1" l="1"/>
  <c r="H331" i="1"/>
  <c r="I173" i="1"/>
  <c r="H173" i="1"/>
  <c r="N173" i="1"/>
  <c r="M173" i="1"/>
  <c r="L173" i="1"/>
  <c r="K173" i="1"/>
  <c r="J173" i="1"/>
  <c r="M60" i="1"/>
  <c r="K65" i="1" l="1"/>
  <c r="L65" i="1"/>
  <c r="N71" i="1"/>
  <c r="G390" i="1"/>
  <c r="H390" i="1"/>
  <c r="Y390" i="1"/>
  <c r="Z390" i="1"/>
  <c r="H359" i="1"/>
  <c r="N359" i="1"/>
  <c r="L359" i="1"/>
  <c r="J359" i="1"/>
  <c r="L234" i="1"/>
  <c r="N234" i="1"/>
  <c r="H234" i="1"/>
  <c r="G256" i="1"/>
  <c r="H256" i="1"/>
  <c r="L256" i="1"/>
  <c r="P395" i="1"/>
  <c r="N141" i="1"/>
  <c r="N336" i="1"/>
  <c r="H336" i="1"/>
  <c r="N178" i="1"/>
  <c r="H178" i="1"/>
  <c r="AD427" i="1"/>
  <c r="H427" i="1"/>
  <c r="N310" i="1"/>
  <c r="H310" i="1"/>
  <c r="J146" i="1"/>
  <c r="N146" i="1"/>
  <c r="P146" i="1"/>
  <c r="K430" i="1" l="1"/>
  <c r="S430" i="1"/>
  <c r="K211" i="1" l="1"/>
  <c r="W211" i="1"/>
  <c r="G207" i="1"/>
  <c r="G206" i="1"/>
  <c r="M359" i="1"/>
  <c r="K359" i="1"/>
  <c r="I359" i="1"/>
  <c r="G359" i="1"/>
  <c r="M251" i="1"/>
  <c r="G251" i="1"/>
  <c r="K247" i="1"/>
  <c r="G247" i="1"/>
  <c r="M243" i="1"/>
  <c r="M369" i="1" l="1"/>
  <c r="G369" i="1"/>
  <c r="G60" i="1"/>
  <c r="AC427" i="1"/>
  <c r="G427" i="1"/>
  <c r="K376" i="1"/>
  <c r="O395" i="1" l="1"/>
  <c r="G111" i="1" l="1"/>
  <c r="G127" i="1"/>
  <c r="H90" i="1"/>
  <c r="G90" i="1"/>
  <c r="G71" i="1" l="1"/>
  <c r="G146" i="1" l="1"/>
  <c r="O146" i="1"/>
  <c r="M146" i="1"/>
  <c r="I146" i="1"/>
  <c r="M310" i="1"/>
  <c r="G310" i="1"/>
  <c r="M336" i="1"/>
  <c r="G336" i="1"/>
  <c r="M331" i="1"/>
  <c r="G331" i="1"/>
  <c r="M178" i="1"/>
  <c r="G178" i="1"/>
  <c r="AC434" i="1"/>
  <c r="K434" i="1"/>
  <c r="G434" i="1"/>
  <c r="M55" i="1"/>
  <c r="G55" i="1"/>
  <c r="M160" i="1"/>
  <c r="G160" i="1"/>
  <c r="M40" i="1"/>
  <c r="G40" i="1"/>
  <c r="N300" i="1"/>
  <c r="M300" i="1"/>
  <c r="H300" i="1"/>
  <c r="G300" i="1"/>
  <c r="M50" i="1"/>
  <c r="G50" i="1"/>
  <c r="M326" i="1" l="1"/>
  <c r="G326" i="1"/>
  <c r="M321" i="1"/>
  <c r="G321" i="1"/>
  <c r="AC430" i="1" l="1"/>
  <c r="G430" i="1"/>
  <c r="I395" i="1" l="1"/>
  <c r="G354" i="1" l="1"/>
  <c r="H354" i="1"/>
  <c r="M354" i="1"/>
  <c r="N354" i="1"/>
  <c r="G155" i="1"/>
  <c r="H155" i="1"/>
  <c r="M155" i="1"/>
  <c r="N155" i="1"/>
  <c r="G281" i="1"/>
  <c r="H281" i="1"/>
  <c r="M281" i="1"/>
  <c r="N281" i="1"/>
  <c r="N45" i="1"/>
  <c r="M45" i="1"/>
  <c r="L45" i="1"/>
  <c r="K45" i="1"/>
  <c r="H45" i="1"/>
  <c r="G45" i="1"/>
  <c r="N23" i="1"/>
  <c r="M23" i="1"/>
  <c r="H23" i="1"/>
  <c r="G23" i="1"/>
  <c r="G35" i="1"/>
  <c r="H35" i="1"/>
  <c r="K35" i="1"/>
  <c r="L35" i="1"/>
  <c r="M35" i="1"/>
  <c r="N35" i="1"/>
  <c r="N225" i="1"/>
  <c r="M225" i="1"/>
  <c r="H225" i="1"/>
  <c r="G225" i="1"/>
  <c r="N219" i="1"/>
  <c r="M219" i="1"/>
  <c r="H219" i="1"/>
  <c r="G405" i="1"/>
  <c r="H405" i="1"/>
  <c r="W405" i="1"/>
  <c r="X405" i="1"/>
  <c r="AC405" i="1"/>
  <c r="AD405" i="1"/>
  <c r="G395" i="1" l="1"/>
  <c r="H395" i="1"/>
  <c r="J395" i="1"/>
  <c r="K395" i="1"/>
  <c r="L395" i="1"/>
  <c r="AC395" i="1"/>
  <c r="AD395" i="1"/>
  <c r="G381" i="1"/>
  <c r="H381" i="1"/>
  <c r="AC381" i="1"/>
  <c r="AD381" i="1"/>
  <c r="G186" i="1"/>
  <c r="H186" i="1"/>
  <c r="K186" i="1"/>
  <c r="L186" i="1"/>
  <c r="M186" i="1"/>
  <c r="N186" i="1"/>
  <c r="W186" i="1"/>
  <c r="X186" i="1"/>
  <c r="G211" i="1"/>
  <c r="H211" i="1"/>
  <c r="L211" i="1"/>
  <c r="X211" i="1"/>
  <c r="G203" i="1"/>
  <c r="H203" i="1"/>
  <c r="M203" i="1"/>
  <c r="N203" i="1"/>
  <c r="G195" i="1"/>
  <c r="H195" i="1"/>
  <c r="M195" i="1"/>
  <c r="N195" i="1"/>
  <c r="G400" i="1"/>
  <c r="H400" i="1"/>
  <c r="I400" i="1"/>
  <c r="J400" i="1"/>
  <c r="K400" i="1"/>
  <c r="L400" i="1"/>
  <c r="AC400" i="1"/>
  <c r="AD400" i="1"/>
  <c r="G376" i="1"/>
  <c r="H376" i="1"/>
  <c r="L376" i="1"/>
  <c r="AC376" i="1"/>
  <c r="AD376" i="1"/>
  <c r="M127" i="1" l="1"/>
  <c r="M123" i="1"/>
  <c r="G123" i="1"/>
  <c r="M119" i="1"/>
  <c r="G119" i="1"/>
  <c r="M115" i="1"/>
  <c r="G115" i="1"/>
  <c r="M103" i="1"/>
  <c r="G103" i="1"/>
  <c r="G99" i="1"/>
  <c r="G95" i="1"/>
  <c r="G165" i="1"/>
  <c r="H165" i="1"/>
  <c r="I165" i="1"/>
  <c r="J165" i="1"/>
  <c r="K165" i="1"/>
  <c r="L165" i="1"/>
  <c r="M165" i="1"/>
  <c r="N165" i="1"/>
  <c r="O165" i="1"/>
  <c r="P165" i="1"/>
  <c r="M295" i="1"/>
  <c r="K295" i="1"/>
  <c r="G295" i="1"/>
  <c r="G291" i="1"/>
  <c r="H291" i="1"/>
  <c r="M291" i="1"/>
  <c r="N291" i="1"/>
  <c r="G286" i="1"/>
  <c r="K286" i="1"/>
  <c r="M286" i="1"/>
  <c r="Q286" i="1"/>
  <c r="H295" i="1"/>
  <c r="L295" i="1"/>
  <c r="N295" i="1"/>
  <c r="H286" i="1"/>
  <c r="L286" i="1"/>
  <c r="N286" i="1"/>
  <c r="R286" i="1"/>
  <c r="G234" i="1" l="1"/>
  <c r="K234" i="1"/>
  <c r="M234" i="1"/>
  <c r="G264" i="1"/>
  <c r="H264" i="1"/>
  <c r="K264" i="1"/>
  <c r="L264" i="1"/>
  <c r="M264" i="1"/>
  <c r="N264" i="1"/>
  <c r="N256" i="1"/>
  <c r="H251" i="1"/>
  <c r="N251" i="1"/>
  <c r="H247" i="1"/>
  <c r="M247" i="1"/>
  <c r="N247" i="1"/>
  <c r="G243" i="1"/>
  <c r="H243" i="1"/>
  <c r="K243" i="1"/>
  <c r="L243" i="1"/>
  <c r="N243" i="1"/>
  <c r="N326" i="1"/>
  <c r="H326" i="1"/>
  <c r="N321" i="1"/>
  <c r="H321" i="1"/>
  <c r="N305" i="1"/>
  <c r="H305" i="1"/>
  <c r="N40" i="1"/>
  <c r="H40" i="1"/>
  <c r="N50" i="1"/>
  <c r="H50" i="1"/>
  <c r="N55" i="1"/>
  <c r="H55" i="1"/>
  <c r="N60" i="1"/>
  <c r="H60" i="1"/>
  <c r="M71" i="1"/>
  <c r="N65" i="1"/>
  <c r="M65" i="1"/>
  <c r="G65" i="1"/>
  <c r="H65" i="1"/>
  <c r="M305" i="1"/>
  <c r="G305" i="1"/>
  <c r="G213" i="1" l="1"/>
  <c r="G214" i="1"/>
  <c r="G219" i="1" l="1"/>
  <c r="M340" i="1" l="1"/>
  <c r="K340" i="1"/>
  <c r="G340" i="1"/>
  <c r="M316" i="1" l="1"/>
  <c r="K316" i="1"/>
  <c r="G316" i="1"/>
  <c r="G173" i="1"/>
  <c r="H146" i="1" l="1"/>
</calcChain>
</file>

<file path=xl/sharedStrings.xml><?xml version="1.0" encoding="utf-8"?>
<sst xmlns="http://schemas.openxmlformats.org/spreadsheetml/2006/main" count="511" uniqueCount="255">
  <si>
    <t>РЕЕСТР</t>
  </si>
  <si>
    <t>№ п/п</t>
  </si>
  <si>
    <t>Наименование муниципальной программы</t>
  </si>
  <si>
    <t>Сроки реализации муниципальной программы</t>
  </si>
  <si>
    <t>Администратор программы</t>
  </si>
  <si>
    <t>Сосотояние программы (действует,завершена,приостановлена,продлена)</t>
  </si>
  <si>
    <t>Объем финансирования (тыс.рублей)</t>
  </si>
  <si>
    <t>годы реализации муниципальной программы</t>
  </si>
  <si>
    <t xml:space="preserve">Общий объем </t>
  </si>
  <si>
    <t>план</t>
  </si>
  <si>
    <t>факт</t>
  </si>
  <si>
    <t>Федеральный бюджет</t>
  </si>
  <si>
    <t>Областной бюджет</t>
  </si>
  <si>
    <t>Местный бюджет</t>
  </si>
  <si>
    <t>Внебюджетные источники</t>
  </si>
  <si>
    <t>1.</t>
  </si>
  <si>
    <t>Номер,дата,наименованеие документа, которым утверждена муниципальная программа ( в т.ч. о внесении изменений)</t>
  </si>
  <si>
    <t>действует</t>
  </si>
  <si>
    <t>Всего:</t>
  </si>
  <si>
    <t>3.</t>
  </si>
  <si>
    <t>4.</t>
  </si>
  <si>
    <t>Администрация муниципального образования "Ельнинский район" Смоленской области</t>
  </si>
  <si>
    <t>5.</t>
  </si>
  <si>
    <t>Муниципальное казенное транспортное учреждение Администрации муниципального образования "Ельнинский район" Смоленской области "Авто"</t>
  </si>
  <si>
    <t>6.</t>
  </si>
  <si>
    <t>7.</t>
  </si>
  <si>
    <t>8.</t>
  </si>
  <si>
    <t>2014-2020</t>
  </si>
  <si>
    <t>в т.ч.</t>
  </si>
  <si>
    <t>Итого по п/п:</t>
  </si>
  <si>
    <t>Муниципальное бюджетное учреждение "Редакция телевизионного и радиовещательного центра муниципального образования "Ельнинский район" Смоленской области</t>
  </si>
  <si>
    <t>Подпрограмма "Обеспечение безопасности дорожного движения на территории и муниципального образования "Ельнинский район" Смоленской области"</t>
  </si>
  <si>
    <t>Отдел образования Администрации муниципального образования "Ельнинский район" Смоленской области</t>
  </si>
  <si>
    <t>Сектор предупрежедния и ликвидации чрезвычайных ситуаций Администрации муниципального образования "Ельнинский район" Смоленской области</t>
  </si>
  <si>
    <t>Финансовое управление Администрации муниципального образования "Ельнинский район" Смоленской области</t>
  </si>
  <si>
    <t>Средства бюджета сельского поселения</t>
  </si>
  <si>
    <t>2015-2020</t>
  </si>
  <si>
    <t>2018-2020</t>
  </si>
  <si>
    <t>Подпрограмма "Энергосбережение и повышение энергетической эффективности в Ельнинском районе Смоленской области"</t>
  </si>
  <si>
    <t>2016-2020</t>
  </si>
  <si>
    <t xml:space="preserve"> Подпрограмма "Развитие использования возобновляемых источников энергии"</t>
  </si>
  <si>
    <t>2.</t>
  </si>
  <si>
    <t xml:space="preserve"> </t>
  </si>
  <si>
    <t>Отдел жилищно-коммунального и городского 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</si>
  <si>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 Администрации муниципального образования "Ельнинский район" Смоленской области</t>
  </si>
  <si>
    <t>Отдел жилищно-коммунального  и городского хозяйства Администрации муниципального образования "Ельнинский район" Смоленской области</t>
  </si>
  <si>
    <t>ЕЛЬНИНСКОЕ ГОРОДСКОЕ ПОСЕЛЕНИЕ ЕЛЬНИНСКОГО РАЙОНА СМОЛЕНСКОЙ ОБЛАСТИ</t>
  </si>
  <si>
    <t>Дополнительные источники финансирования</t>
  </si>
  <si>
    <t>Муниципальный дорожный фонд</t>
  </si>
  <si>
    <t>2014-2043</t>
  </si>
  <si>
    <t>Средства собственников помещений в МКД</t>
  </si>
  <si>
    <t xml:space="preserve">план </t>
  </si>
  <si>
    <t>Средства Фонда капитального строительства</t>
  </si>
  <si>
    <t>Ельнинская районная общественная организация ветеранов (пенсионеров) войны, труда, вооруженных Сил и павоохранительных органов</t>
  </si>
  <si>
    <t>Средства бюджета Ельнинского городского поселения Ельнинского района Смоленской области</t>
  </si>
  <si>
    <t>За счет спецнадбавки</t>
  </si>
  <si>
    <t>2018-2022</t>
  </si>
  <si>
    <t>Сектор организационной и кадровой работы Администрации муниципального образования "Ельнинский район" Смоленской области</t>
  </si>
  <si>
    <t>Сектор информационной  работы Администрации муниципального образования "Ельнинский район" Смоленской области</t>
  </si>
  <si>
    <t>Отдел жилищно-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</si>
  <si>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муниципального образования "Ельнинский район" Смоленской области от 13.02.2015 №81 ( с изм от 08.07.2015 №263, от 13.08.2015 №287 , от 08.02.2016 №93, от 01.11.2016 №1090, от 21.12.2016 №1241, от 29.12.2017 №936)</t>
  </si>
  <si>
    <t>Постановление Администрации муниципального образования "Ельнинский район" Смоленской области от 20.10.2015 №374 ( с изм от 18.02.2016 № 107, от 12.05.2017 №385, от  08.02.2018 №120, от 16.03.2018 №199)</t>
  </si>
  <si>
    <t>Муниципальная программа "Комплексные меры противодействия незаконному обороту наркотиков в муниципальном образовании "Ельнинский район" Смоленской области"</t>
  </si>
  <si>
    <t xml:space="preserve">Муниципальная программа "Организация автотранспортного обслуживания и хозяйственного обеспечения деятельности органов местного самоуправления муниципального образования "Ельнинский район" Смоленской области" </t>
  </si>
  <si>
    <t>Муниципальная программа "Реализация молодежной политики в муниципальном образовании "Ельнинский район" Смоленской области"</t>
  </si>
  <si>
    <t>Муниципальная программа "Развитие туризма в муниципальном образовании "Ельнинский район" Смоленской области"</t>
  </si>
  <si>
    <t>Муниципальная программа "Развитие физической культуры и спорта в муниципальном образовании "Ельнинский район" Смоленской области"</t>
  </si>
  <si>
    <t>Архивный отдел Администрации муниципального образования "Ельнинский район" Смоленской области</t>
  </si>
  <si>
    <t>Муниципальная программа "Развитие культуры в муниципальном образовании "Ельнинский район" Смоленской области"</t>
  </si>
  <si>
    <t>Муниципальная программа "Энергоэффективность и развитие энергетики в Ельнинском районе Смоленской области"</t>
  </si>
  <si>
    <t>Муниципальная программа "Демографическое развитие муниципального образования  "Ельнинский район"  Смоленской области"</t>
  </si>
  <si>
    <t>Муниципальная программа "Управление имуществом и земельными ресурсами муниципального образования "Ельнинский район" Смоленской области"</t>
  </si>
  <si>
    <t>Муниципальная программа "Доступная среда в Ельнинском районе Смоленской области "</t>
  </si>
  <si>
    <t>Муниципальная программа "Формирование современной городской среды на территории Ельнинского городского поселения Ельнинского района Смоленской области"</t>
  </si>
  <si>
    <t>Муниципальная программа "Ельня-город воинской славы"</t>
  </si>
  <si>
    <t>Постановление Администрации муниципального образования "Ельнинский район" Смоленской области  от 24.05.2018 №368 (с изм. от 04.12.2018 №768)</t>
  </si>
  <si>
    <t>Муниципальная программа "Создание условий для обеспечения безопасного движения пешеходов на территории Ельнинского городского поселения Ельнинского района Смоленской области"</t>
  </si>
  <si>
    <t>2014-2021</t>
  </si>
  <si>
    <t>Отдел культуры и спорта Администрации муниципального образования "Ельнинский район" Смоленской области</t>
  </si>
  <si>
    <t>2018-2024</t>
  </si>
  <si>
    <t>Постановление Администрации муниципального образования "Ельнинский район" Смоленской области от 18.12.2013 №785 (с изм. от 31.12.2013 №851, от 16.09.2014 №629, от 05.02.2015 №55,  от 03.06.2015 №231, от 03.07.2015 №259, от 19.11.2015 №455, от  19.02.2016 №110, от 05.09.2016 №877, от 27.10.2017 №754, от 11.07.2018 №483, от 15.02.2019 №108)</t>
  </si>
  <si>
    <t>2019-2024</t>
  </si>
  <si>
    <t>Муниципальная программа "Патриотическое воспитание граждан муниципального образования "Ельнинский район" Смоленской области"</t>
  </si>
  <si>
    <t>Постановление Администрации муниципального образования "Ельнинский район" Смоленской области от 02.08.2016 №791 ( с изм от 09.12.2016 №1206, от28.02.2018 №168, от 22.07.2019 №458)</t>
  </si>
  <si>
    <t>Постановление Администрации муниципального образования "Ельнинский район" Смоленской области от 09.02.2015 №60 ( с изм от 25.05.2015 №218, от 26.06.2015 №253, от 10.12.2015 №553 , от 23.05.2016 № 521, от 19.12.2016 №1233, от 29.12.2017  №935,от 16.03.2018 №203, от 23.04.2018 №294, от 11.12.2019 №740)</t>
  </si>
  <si>
    <t>Муниципальная программа "Комплексное 
развитие транспортной инфраструктуры Ельнинского городского поселения Ельнинского района Смоленской области"</t>
  </si>
  <si>
    <t xml:space="preserve">Постановление Администрации 
муниципального образования "Ельнинский район" Смоленской области от 27.12.2019 №770 </t>
  </si>
  <si>
    <t>2020-2030</t>
  </si>
  <si>
    <t>Администрация 
муниципального образования "Ельнинский район" Смоленской области</t>
  </si>
  <si>
    <t>2025-2030</t>
  </si>
  <si>
    <t>Муниципальная программа "Создание условий  для эффективного муниципального управления в муниципальном образовании "Ельнинский район" Смоленской области"</t>
  </si>
  <si>
    <t>Муниципальная программа "Развитие системы образования муниципального образования "Ельнинский район" Смоленской области"</t>
  </si>
  <si>
    <t>Постановление Администрации
 муниципального образования "Ельнинский район" Смоленской области  от 15.10.2019 №613 (с изм. от 22.01.2020 №22)</t>
  </si>
  <si>
    <t>Муниципальная программа "Противодействие коррупции в муниципальном образовании "Ельнинский район" Смоленской области"</t>
  </si>
  <si>
    <t>Муниципальная программа "Подготовка кадров для  органов местного самоуправления "Ельнинский район" Смоленской области"</t>
  </si>
  <si>
    <t>Сектор  организационной и кадровой работы Администрации муниципального образования "Ельнинский район" Смоленской области</t>
  </si>
  <si>
    <t>Сектор по вопросам сельского хозяйства Администрации муниципального образования "Ельнинский район" Смоленской области</t>
  </si>
  <si>
    <t>Муниципальная программа "Обеспечение сохранности документов Архивного фонда РФ в муниципальном образовании "Ельнинский район" Смоленской област"</t>
  </si>
  <si>
    <t>Отдел культуры и спорта Администрации  муниципального образования "Ельнинский район" Смоленской области</t>
  </si>
  <si>
    <t>Муниципальная программа "Организация деятельности муниципального казенного учреждения "Централизованная бухгалтерия учреждений образования и других учреждений"  Ельнинского района Смоленской области"</t>
  </si>
  <si>
    <t>Муниципальное казенное учреждение "Централизованная бухгалтерия учреждений образования и других учреждений" Ельнинского района Смоленской области</t>
  </si>
  <si>
    <t>Муниципальная программа "Развитие телерадиовещания на территории муниципального образования "Ельнинский район" Смоленской области"</t>
  </si>
  <si>
    <t>Муниципальная программа "Совершенствование мобилизационной подготовки муниципального образования "Ельнинский район" Смоленской области"</t>
  </si>
  <si>
    <t>Муниципальная программа "О мерах по противодействию терроризму и экстремизму на территории муниципального образования "Ельнинский район" Смоленской области"</t>
  </si>
  <si>
    <t>Муниципальная программа "Обеспечение жильем молодых семей муниципального образования "Ельнинский район" Смоленской области"</t>
  </si>
  <si>
    <t>Муниципальная программа "Обеспечение безопасности гидротехнических сооружений на территории муниципального образования "Ельнинский район" Смоленской области"</t>
  </si>
  <si>
    <t>Муниципальная программа "Развитие субъектов малого и среднего предпринимательства в муниципальном образовании "Ельнинский район" Смоленской области"</t>
  </si>
  <si>
    <t>Муниципальная программа "Развитие дорожно-транспортного комплекса муниципального образования "Ельнинский район" Смоленской области"</t>
  </si>
  <si>
    <t>Подпрограмма "Создание условий для обеспечения транспортного обслуживания населения автомобильным транспортом на пригородных внутри муниципальных маршрутах на территории муниципального образования "Ельнинский район" Смоленской области"</t>
  </si>
  <si>
    <t>Подпрограмма "Капитальный ремонт и содержание автомобильных дорог общего пользования местного значения муниципального образования "Ельнинский район" Смоленской области"</t>
  </si>
  <si>
    <t>Муниципальная программа "Эффективное управление финансами и муниципальным долгом муниципального образования "Ельнинский район" Смоленской области"</t>
  </si>
  <si>
    <t>Отдел экономического развития, прогнозирования, имущественных и земельных отношений Администрации муниципального образования "Ельнинский район" Смоленской области</t>
  </si>
  <si>
    <t>Муниципальная программа "Комплексные меры по профилактике правонарушений и усилению борьбы с преступностью в муниципальном образовании "Ельнинский район" Смоленской области"</t>
  </si>
  <si>
    <t>Общественная организация- Ельнинская районная организация Смоленской областной  организации Всероссийского общества инвалидов</t>
  </si>
  <si>
    <t>Муниципальная программа "Поддержка общественной организации ветеранов (пенсионеров) войны, труда, вооруженных Сил и правоохранительных органов в муниципальном образовании "Ельнинский район" Смоленской облати"</t>
  </si>
  <si>
    <t>Муниципальная программа "Улучшение условий и  охраны труда в Администрации муниципального образования "Ельнинский район" Смоленской области"</t>
  </si>
  <si>
    <t>Муниципальная программа "Поддержка и развитие информационно-коммуникационных технологий в Администрации муниципального образования "Ельнинский район" Смоленской области"</t>
  </si>
  <si>
    <t>Муниципальная программа "Развитие Сектора предупреждения и ликвидации чрезвычайных ситуаций Администрации муниципального образования "Ельнинский район" Смоленской области"</t>
  </si>
  <si>
    <t>Муниципальная программа "Создание условий для осуществления градостроительной деятельности на территории муниципального образования "Ельнинский район" Смоленской области"</t>
  </si>
  <si>
    <t>Муниципальная программв "Развитие 
добровольчества (волонтерства) в муниципальном образовании "Ельнинский район" Смоленской области"</t>
  </si>
  <si>
    <t>Муниципальная программа "Создание условий для предоставления гарантий по выплате пенсий за выслугу лет муниципальным служащим муниципального образования "Ельнинский район" Смоленской области"</t>
  </si>
  <si>
    <t>Муниципальная программа "Формирование законопослушного поведения участников дорожного движения на территории муниципального образования "Ельнинскеий район" Смоленской области"</t>
  </si>
  <si>
    <t>Муниципальная программа "Ремонт автомобильных дорог общего пользования Ельнинского городского поселения Ельнинского района Смоленской области"</t>
  </si>
  <si>
    <t>Муниципальная программа "Капитальный ремонт общего имущества в многоквартирных домах Ельнинского городского поселения Ельнинского района Смоленской области"</t>
  </si>
  <si>
    <t>Муниципальная программа  "Развитие дорожно-транспортного комплекса Ельнинского городского поселения Ельнинского района Смоленской области"</t>
  </si>
  <si>
    <t>Муниципальная программа "Комплексное 
развитие социальной инфраструктуры муниципального образования Ельнинского городского поселения Ельнинского района Смоленской области"</t>
  </si>
  <si>
    <t>2020-2028</t>
  </si>
  <si>
    <t>Отдел жилищно-
 коммунального и городского хозяйства Администрации муниципального образования "Ельнинский район" Смоленкой области</t>
  </si>
  <si>
    <t>Постановление Администрации 
муниципального образования 
"Ельнинский район" Смоленской области от 25.06.2020 № 284 (с изм. от 03.08.2020 №347, от 15.09.2020 № 442, от 30.09.2020 №457, от 01.10.2020 № 460, от 17.11.2020 №557)</t>
  </si>
  <si>
    <t xml:space="preserve">Постановление Администрации муниципального образования "Ельнинский район" Смоленской области от 10.12.2013 №744 (с изм от 16.01.2015 №6, 05.02.2015 №56, от 03.03.2015 №132, от 08.11.2016 №1108, от 16.12.2016 №1227, от 20.03.2017 №263, от 11.07.2018 №482, от 13.03.2019 №175, от 14.12.2020 № 682) </t>
  </si>
  <si>
    <t xml:space="preserve">Постановление Администрации муниципального образования "Ельнинский район" Смоленской области от 04.12.2013 №712 (с изм. от 09.12.2014 №798, от 10.02.2015 №68, от 19.11.2015 №458, от 21.12.2015 №599, от 28.12.2016 №1291, от 09.04.2018 №253, от 08.05.2019 № 270, от 13.05.2020 №194, от 23.12.2020 №714) </t>
  </si>
  <si>
    <t>Муниципальная программа "Поддержка деятельности Общественной организации - Ельнинской районной организации Смоленской областной общественной организации Общероссийской общественной организации "Всероссийское общество инвалидов" для обеспечения инвалидам условий доступности объектов и услуг по оказанию помощи в реализации всех прав в основных сферах жизнедеятельности в муниципальном образовании "Ельнинский район" Смоленской области"</t>
  </si>
  <si>
    <t>Муниципальная программа "Управление имуществом и земельными ресурсами  Ельнинского городского поселения Ельнинского района Смоленской области"</t>
  </si>
  <si>
    <t>Муниципальная программа "Газификация населенных пунктов муниципального образования "Ельнинский район" Смоленской области"</t>
  </si>
  <si>
    <t>2021-2023</t>
  </si>
  <si>
    <t>Постановление Администрации муниципального образования "Ельнинский район" Смоленской области от 23.03.2021 № 197 (с изм. от 25.05.2021 №324)</t>
  </si>
  <si>
    <t>2022-2026</t>
  </si>
  <si>
    <t>Муниципальная программа "Укрепление общественного здоровья на территории муниципального образования "Ельнинский район" Смоленской области"</t>
  </si>
  <si>
    <t>2022-2023</t>
  </si>
  <si>
    <t>Отдел жилищно-коммунального
  и городского хозяйства  Администрации муниципального образования "Ельнинский район" Смоленской области</t>
  </si>
  <si>
    <t>2014-2024</t>
  </si>
  <si>
    <t>2017-2022</t>
  </si>
  <si>
    <t>Муниципальная программа "Создание мест
 (площадок) накопления ТКО и приобретение контейнеров (бункеров) для накопления ТКО на территории Ельнинского городского поселения Ельнинского района Смоленской области"</t>
  </si>
  <si>
    <t>2022-2024</t>
  </si>
  <si>
    <t>19.1</t>
  </si>
  <si>
    <t>19.2</t>
  </si>
  <si>
    <t>19.3</t>
  </si>
  <si>
    <t>20.1</t>
  </si>
  <si>
    <t>20.2</t>
  </si>
  <si>
    <t>10</t>
  </si>
  <si>
    <t>Муниципальная программа "Программа 
комплексного развития систем коммунальной инфрастуктуры Ельнинского городского поселения Ельнинского района  Смоленской области нга период до 2030 года"</t>
  </si>
  <si>
    <t>Отдел жилищно-
коммунального  и городского хозяйства  Администрации муниципального образования "Ельнинский район" Смоленской области</t>
  </si>
  <si>
    <t>Муниципальная программа "Комплексное
 развитие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</si>
  <si>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04.12.2013 №714 (с изм. от 21.10.2014 №708, от 09.02.2015 №58, от 13.03.2015 №164, от 21.03.2016 №241, от 28.02.2017 №180, от 29.01.2018 №67, от 05.03.2019 №152, от 29.04.2019 №261, от 16.05.2019 №287, от 13.12.2019 №749, от 21.04.2021 №265, от 22.02.2022 №113)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</si>
  <si>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 от 29.12.2017 №938, от 22.11.2019 №696, от 30.12.2019 №788, от 10.06.2020 №250, от 04.12.2020 №619, от 25.03.2021 №202, от 07.04.2022 №210)</t>
  </si>
  <si>
    <t>Постановление Администрации муниципального образования "Ельнинский район" Смоленской области от 05.02.2015 № 52 (с изм от 19.05.2015 №215, от 25.11.2015 №482, от 14.12.2015 №566, от 31.12.2015 №677, от 30.12.2016 №1307,от 29.12.2017 №938, от 22.11.2019 №696, от 30.12.2019 №788, от 10.06.2020 №250, от 04.12.2020 №619, от 25.03.2021 №202, от 07.04.2022 №210)</t>
  </si>
  <si>
    <t>Средства Фонда содействия реформированию жилищно-коммунального хозяйства</t>
  </si>
  <si>
    <t>Постановление Администрации
 муниципального образования "Ельнинский район" Смоленской области  от 29.12.2018 №849 (с изм. от 14.12.2021 № 714, от 14.04.2022 №231)</t>
  </si>
  <si>
    <t>2014-2022</t>
  </si>
  <si>
    <t>Постановление Администрации муниципального образования "Ельнинский район" Смоленской области от 29.12.2021 №784 (с изм. от 14.10.2022 №669)</t>
  </si>
  <si>
    <t>Постановление Администрации 
муниципального образования "Ельнинский район" Смоленской области от 18.01.2022 №34 (с изм. от 03.06.2022 №333, от 23.06.2022 №389, от 21.12.2022 №895)</t>
  </si>
  <si>
    <t>1 этап: 2017-2022г
2 этап: 2023-2025г</t>
  </si>
  <si>
    <t>1 этап: 2015-2018г
2 этап: 2019-2022г
3 этап: 2023-2025г</t>
  </si>
  <si>
    <t>2019-2022</t>
  </si>
  <si>
    <t>Постановление Администрации
 муниципального образования "Ельнинский район" Смоленской области  от 03.03.2022 № 144 (с изм. от 24.01.2023 № 32)</t>
  </si>
  <si>
    <t>1 этап: 2014-2018г
2 этап: 2019-2022г
3 этап: 2023-2025г</t>
  </si>
  <si>
    <t>Постановление Администрации муниципального образования "Ельнинский район" Смоленской области от 04.12.2013 №719 ( с изм от 02.04.2015 № 171, от 03.07.2015 №260, от 31.12.2015 №671, 22.01.2016 №44, от 17.01.2017 №21, от 22.09.2017 №666, от 18.01.2018 № 34, от 31.01.2020 №40, от 09.02.2021 №99, от 24.02.2022 №115, от 25.01.2023 № 36 )</t>
  </si>
  <si>
    <t>1 этап: 2014-2022
2 этап: 2023-2025</t>
  </si>
  <si>
    <t>Постановление Администрации муниципального образования "Ельнинский район" Смоленской области от 29.12.2021 №784 (с изм. от 14.10.2022 №669, от 27.01.2023 №45)</t>
  </si>
  <si>
    <t>1 этап: 2016-2022
2 этап: 2023-2025</t>
  </si>
  <si>
    <t>2016-2022</t>
  </si>
  <si>
    <t>Комплекс процессных мероприятий "Развитие массовой физической культуры и спорта в Ельнинском районе Смоленской области"</t>
  </si>
  <si>
    <t>2023-2025</t>
  </si>
  <si>
    <t>Итого</t>
  </si>
  <si>
    <t>Комплекс процессных мероприятий "Обеспечение оказания муниципальных услуг по спортивной подготовке в учреждении в сфере физической культуры и спорта на территории муниципрального образования "Ельнинский район" Смоленской области</t>
  </si>
  <si>
    <t>ПостановлениеАдминистрации муниципального образования "Ельнинский район" Смоленской области от 04.12.2013 №715 (с изм от 19.02.2015 №98, от 18.11.2015 №451, от 20.01.2016 №23, от 26.01.2017 №58, от 12.01.2018 №26, от 14.03.2019 №176, от 24.01.2020 №26, от 14.01.2021 №11, от 17.01.2022 №28, от 11.11.2022 №753, от 27.01.2023 №47)</t>
  </si>
  <si>
    <t>1 этап: 2014-2018
2 этап: 2019-2022
3 этап: 2023-2025</t>
  </si>
  <si>
    <t>Муниципальная программа "Развитие сельского хозяйства в муниципальном образовании "Ельнинский район" Смоленской области"</t>
  </si>
  <si>
    <t>Постановление Администрации муниципального образования "Ельнинский район" Смоленской области от 12.02.2015 №74 ( с изм от 24.02.2016 №116, от 09.01.2017 №3, от 23.09.2019 №577, от 17.09.2021 №578, от 20.04.2022 № 244, от 01.02.2023 №64)</t>
  </si>
  <si>
    <t>1 этап: 2013-2018
2 этап: 2019-2022
3 этап: 2023-2025</t>
  </si>
  <si>
    <t>2013-2022</t>
  </si>
  <si>
    <t>Постановление Администрации муниципального образования "Ельнинский район" Смоленской области от 16.12.2013 №770 ( с изм от 07.03.2014 №180, от 19.03.2014 №223, от 05.11.2014 № 730, от 20.11.2014 №754, от 10.03.2015 №153, от 25.12.2014 №848, от 06.03.2015 №150, от 27.07.2015 №275, от 27.11.2015 №493, от 19.11.2015 №454, от 27.11.2015 №493, от 31.12.2015 №663, от 18.03.2016 №223, от 19.05.2016 № 511, от 08.09.2016 №895, от 19.10.2016 №1044, от 23.11.2016 №1137, от 26.12.2016 №1256, от 30.12.2016 №1306, от 30.01.2017 №82, от 13.03.2017 №238, от 16.06.2017 №451, от 11.09.2017 №635, от 29.12.2017 №933, от 08.06.2018 №410, от 14.08.2018 №540, от 29.12.2018 №847, от 15.04.2019 №242, от 18.07.2019 №450, от 26.09.2019 № 589, от22.01.2020 №21, от 22.04.2020 №173, от 09.09.2020 №423, от 22.01.2021 №29, от 24.02.2021 №131, от 28.05.2021 №330, от 24.06.2021 №388, от 29.12.2021 №788, от 23.03.2022 №172, от 03.02.2023 №80)</t>
  </si>
  <si>
    <t xml:space="preserve">    </t>
  </si>
  <si>
    <t>Региональный проект "Современная школа"</t>
  </si>
  <si>
    <t>Комплекс процессных мероприятий "Развитие системы дошкольного образования"</t>
  </si>
  <si>
    <t>Итого:</t>
  </si>
  <si>
    <t>Комплекс процессных мероприятий "Развитие системы общего образования"</t>
  </si>
  <si>
    <t>Комплекс процессных мероприятий "Развитие системы дополнительного образования"</t>
  </si>
  <si>
    <t>Комплекс процессных мероприятий "Проведение мероприятий по отдыху и оздоровлению"</t>
  </si>
  <si>
    <t>Комплекс процессных мероприятий "Безопасность образовательных учреждений"</t>
  </si>
  <si>
    <t>Комплекс процессных мероприятий "Обеспечение организационных условий для реализации муниципальной прогроаммы"</t>
  </si>
  <si>
    <t>Комплекс процессных мероприятий "Модернизация образования</t>
  </si>
  <si>
    <t>Комплекс процессных мероприятий "Совершенствование системы воспитания"</t>
  </si>
  <si>
    <t>Постановление Администрации муниципального образования "Ельнинский район" Смоленской области от 16.11.2017 №804  (с изм от 30.03.2018 №240, от 05.04.2018 №248, от 08.06.2018 № 409, от 27.03.2019 №200, от 18.12.2019 №756, от 27.03.2020 №138, от 31.08.2020 №404, от 26.03.2021 №209, от 26.07.2021 №466, от 18.11.2021 №662, от 09.02.2022 №88, от 02.03.2022 №136, от 25.03.2022 № 181, от 06.02.2023 № 82)</t>
  </si>
  <si>
    <t>1 этап: 2018-2022
2 этап: 2023-2025</t>
  </si>
  <si>
    <t>Постановление Администрации муниципального образования "Ельнинский район" Смоленской области от 04.03.2021 № 160 (с изм. от 22.07.2021 №462, от 11.02.2022 №94, от 21.10.2022 №688, от 08.02.2023 № 97)</t>
  </si>
  <si>
    <t>1 этап: 2021-2022
2 этап: 2023-2025</t>
  </si>
  <si>
    <t>2021-2022</t>
  </si>
  <si>
    <t>Постановление Администрации муниципального образования "Ельнинский район" Смоленской области от 04.12.2013 №717 ( с изм от 13.03.2015 №157, от 05.10.2015 №324, от 16.11.2015 №437, от 20.01.2016 №26 , от 09.06.2016 №613, от 20.01.2017 №40, от 09.03.2017 №224, от 12.01.2018 №24, от 09.01.2019 №54, от 22.01.2020 №25, от 14.01.2021 №13, от 21.05.2021 №316, от 12.01.2022 №16, от 02.12.2022 №835, от 08.02.2023 №98)</t>
  </si>
  <si>
    <t>Постановление Администрации муниципального образования "Ельнинский район" Смоленской области от 08.12.2016 №1200 ( с изм от 02.03.2017 №185, от 27.09.2017 №668, от 08.02.2018 №119, от 20.02.2018 №153, от 09.10.2018 №673, от 28.12.2018 №830, от 20.02.2019 №117, от 29.11.2019 №716, от 30.12.2019 №777, от 31.01.2020 №39, №728 от 29.12.2020, от 30.12.2021 №797, от 30.12.2022 №937, от 08.02.2023 № 99)</t>
  </si>
  <si>
    <t>Постановление Администрации муниципального образования "Ельнинский район" Смоленской области от 02.03.2017 № 186 ( с изм. от 26.12.2017 №926, от 18.02.2019 №110, от 24.12.2019 № 769, от 30.01.2020 №38, от 29.12.2020 №729, от 30.12.2021 № 796, от 30.12.2022 № 938, от 08.02.2023 №100)</t>
  </si>
  <si>
    <t xml:space="preserve">Постановление Администрации муниципального образования "Ельнинский район" Смоленской области от 01.12.2017 №838 (с изм. от 12.02.2019 № 96, от 21.01.2020 №20, от 23.10.2020 №507, от 03.12.2020 №611, от 09.12.2020 № 640, от 14.01.2021 №9, от 27.09.2021 №585, от 18.02.2022 №99, от 09.02.2023 №103) </t>
  </si>
  <si>
    <t>1 этап: 2018-2019
2 этап: 2020-2022
3 этап: 2023-2025</t>
  </si>
  <si>
    <t>1 этап: 2013-2017
2 этап: 2018-2022
3 этап: 2023-2025</t>
  </si>
  <si>
    <t>Постановление Администрации муниципального образования "Ельнинский район" Смоленской области " от 31.12.2014 №874 ( с изм от 05.02.2015 №54, от 12.04.2017 №321, от 17.01.2018 №30, от 09.10.2017 №698, от 01.03.2019 №144, от 26.07.2019 №471, от 07.07.2021 №441, от 28.07.2021 №469, от 23.11.2021 №678, от 10.02.2023 №105)</t>
  </si>
  <si>
    <t>Постановление Администрации муниципального образования "Ельнинский район" Смоленской области от 29.07.2016 №780 (с изм. от 30.12.2016 №1308, от 29.12.2017 №937, от 06.11.2019 № 654, от 08.06.2020 №248, от 01.04.2022 №197, от 10.02.2023 № 106)</t>
  </si>
  <si>
    <t>Муниципальная программа "Создание условий для обеспечения качественными услугами жилищно-коммунального хозяйства  населения Ельнинского городского поселения Ельнинского района Смоленской области"</t>
  </si>
  <si>
    <t>Постановление Администрации муниципального образования "Ельнинский район" Смоленской области от 10.02.2023 №107</t>
  </si>
  <si>
    <t>Муниципальная программа "Энергоэффективность и развитие энергетики на территории Ельнинского городского поселения Ельнинского района Смоленской области"</t>
  </si>
  <si>
    <t xml:space="preserve">Постановление Администрации муниципального образования "Ельнинский район" Смоленской области от 15.02.2023 №112 </t>
  </si>
  <si>
    <t>Постановление Администрации муниципального образования "Ельнинский район" Смоленской области от 29.12.2021 №785 (с изм. от 14.10.2022 № 668, от 15.02.2023 №113)</t>
  </si>
  <si>
    <t>Региональный проект "Культурная среда"</t>
  </si>
  <si>
    <t>Постановление Администрации муниципального образования "Ельнинский район" Смоленской области от 29.12.2021 №785 (с изм. от 14.10.2022 №668, от 15.02.2023 №113)</t>
  </si>
  <si>
    <t>Региональный проект "Творческие люди"</t>
  </si>
  <si>
    <t>Комплекс процессных мероприятий "Организация культурно-досугового обслуживания населения"</t>
  </si>
  <si>
    <t>Комплекс процессных мероприятий "Организация и проведение мероприятий, направленных на культурно- досуговое  обслуживание населения"</t>
  </si>
  <si>
    <t>Комплекс процессных мероприятий "Развитие библиотечного обслуживания"</t>
  </si>
  <si>
    <t>Комплекс процессных мероприятий "Обеспечение предоставления дополнительного образования у детей"</t>
  </si>
  <si>
    <t>Комплекс процессных мероприятий "Развитие краеведения и музейного дела в муниципальном  образовании "Ельнинский район" Смоленской области"</t>
  </si>
  <si>
    <t>Комплекс процессных мероприятий "Организация деятельности муниципального казенного учреждения "Централизованная бухгалтерия учреждений культуры Ельнинского района Смоленской области"</t>
  </si>
  <si>
    <t>Комплекс процессных мероприятий "Управление в сфере культуры и спорта"</t>
  </si>
  <si>
    <t>Комплекс процессных мероприятий "Улучшение условий и охраны труда в учреждениях культуры муниципального образования "Ельнинский район" Смоленской области"</t>
  </si>
  <si>
    <t xml:space="preserve">Комплекс процессных мероприятий "Оборудование автоматической пожарной сигнализации учреждений культуры муниципального образования "Ельнинский район" Смоленской области </t>
  </si>
  <si>
    <t xml:space="preserve">Постановление Администрации муниципального образования "Ельнинский район" Смоленской области от 28.12.2017 №921 (с изм. от 06.11.2019 №653, от 30.12.2019 №789, от 10.06.2020 №252, от 24.12.2020 №717, от 06.04.2022 №208, от 20.04.2022 №245, от 17.02.2023 №115) </t>
  </si>
  <si>
    <t>Постановление Администрации муниципального образования "Ельнинский район" Смоленской области от 09.12.2013 №740 (с изм. от 03.09.2014 №606, от 19.09.2014 №636, от 04.03.2015 №135, от 13.04.2015 №182, от 26.10.2015 №385, от 31.12.2015 №673 , от 26.04.2016 № 420, от 16.11.2016 №1128, от 28.12.2016 №1295, от 20.01.2017 №41, от 11.09.2017 №631, от 16.01.2018 №28, от 17.08.2018 №562, от 02.04.2019 №220, от 22.01.2020 №23, от 15.01.2021 №16, от 28.12.2021 №773, от 20.02.2023 №123)</t>
  </si>
  <si>
    <t>1 эап: 2013-2022
2 этап: 2023-2025</t>
  </si>
  <si>
    <t>Постановление Администрации муниципального образования "Ельнинский район" Смоленской области от 12.12.2013 №754 ( с изм  от 05.02.2015 №54, от  05.03.2015 №128 , от 23.11.2015 №474,  от 07.07.2016 №697, от 02.11.2016 №1101, от 20.03.2017 №264, от 09.10. 2017 № 698, от 19.02.2019 №115, от 19.12.2019 № 758, от 05.06.2020 №244, от 11.12.2020 №674, от 25.11.2021 №687, от 17.01.2022 №29, от 23.12.2022 №899, от 20.02.2013 №129)</t>
  </si>
  <si>
    <t>1 этап: 2013-2022
2 этап: 2023-2025</t>
  </si>
  <si>
    <t>Постановление Администрации муниципального образования "Ельнинский район" Смоленской области от 10.12.2013 №743 (с изм. от 19.03.2014 №229, 23.01.2015 №20, от  30.06.2015 №255, от 11.09.2015 №305, от 04.12.2015  №518, от 31.12.2015  № 641, от 30.12.2016 №1305, от 07.02.2018 №116, от 12.10.2018 №683, от 12.03.2019 №170, от 27.01.2020 №37, от 19.01.2021 №22, от 31.01.2022 №57, от 28.02.2023 №142)</t>
  </si>
  <si>
    <t>Постановление Администрации муниципального образования "Ельнинский район" Смоленской области от 29.01.2014 №65 ( с изм от 19.09.2014 №635, от 30.12.2014 №871, от 22.09.2015 №309, от 27.04.2015 №191, от 22.06.2015 №246, от 01.12.2015 №502, 28.01.2016 №61, от  12.04.2016 № 355, от 02.03.2017 №187, от 29.01.2018 №68, от 04.03.2019 №148, от 31.12.2019 №793, от 27.01.2020 №36, от 26.01.2021 №46, от 05.04.2022 №205, от 02.03.2023 №149)</t>
  </si>
  <si>
    <t>Комплекс процессных мероприятий "Выравнивание бюджетной обеспеченности поселений"</t>
  </si>
  <si>
    <t>Комплекс процессных мероприятий "Обеспечение организационных условий для реализации муниципальной программы"</t>
  </si>
  <si>
    <t>Муниципальная программа "Модернизация систем коммунальной инфраструктуры на территории Ельнинского городского поселения Ельнинского района Смоленской области</t>
  </si>
  <si>
    <t>Муниципальная программа "Переселение граждан из аварийного жилищного фонда Ельнинского городского поселения Ельнинского района Смоленской области"</t>
  </si>
  <si>
    <t>Постановление Администрации 
муниципального образования "Ельнинский район" Смоленской области от 19.11.2021 № 671 (с изм. от 13.04.2022 №225, от 27.03.2023 №191)</t>
  </si>
  <si>
    <t>1 этап: 2014-2016
2 этап: 2017-2022
3 этап: 2023-2025</t>
  </si>
  <si>
    <t xml:space="preserve">Постановление Администрации муниципального образования "Ельнинский район" Смоленской области от 04.12.2013 № 716 (с изм.от 06.10.2014 №662, от 31.12.2014 №873, от 19.02.2015 №100, 10.12.2015 №552, от 15.02.2016 № 94, от 29.12.2016 №1302, от 29.12.2017 № 930, от 21.08.2018 № 565, от 30.10.2018 №712, от 02.12.2019 №718, от 31.12.2019 №794, от 19.01.2021 №25, от 30.12.2021 №799, от 03.04.2023 №204)      </t>
  </si>
  <si>
    <t>1 этап: 2016-2018
2 этап: 2019-2022
3 этап:2023-2025</t>
  </si>
  <si>
    <t>Постановление Администрации муниципального образования "Ельнинский район" Смоленской области от 16.01.2020 № 13 (с изм от 04.04.2022 №199, от 04.04.2023 № 206)</t>
  </si>
  <si>
    <t>1 этап: 2020-2022
2 этап: 2023-2025</t>
  </si>
  <si>
    <t>Сектор бухгалтерского учета и отчетности муниципального образования "Ельнинский район" Смоленской области</t>
  </si>
  <si>
    <t>2020-2022</t>
  </si>
  <si>
    <t>Постановление Администрации муниципального образования "Ельнинский район" Смоленской области от 25.12.2017 №907 (с изм от 10.07.2018 №476, от 28.02.2019 №141, от 29.11.2019 № 713, от 30.12.2019 №787, от 28.09.2020 № 456, от 05.03.2021 №162, от 21.01.2022 №43, от 24.11.2022 №804, от 11.04.2023 №224)</t>
  </si>
  <si>
    <t>Постановление Администрации муниципального образования "Ельнинский район" Смоленской области от 06.06.2016 №603 (с изм от 24.11.2016 №1140, от 14.12.2016 №1217, от 15.02.2018 №136, от 28.02.2019 №137, от 06.08.2019 №489, от 30.12.2019 №731, от 11.03.2020 №110, от 01.04.2021 №220, от 15.09.2021 №572, от 11.02.2022 №93, от 09.09.2022 №551, от 03.04.2023 № 205, от 30.06.2023 №441)</t>
  </si>
  <si>
    <t>Постановление Администрации муниципального образования "Ельнинский район" Смоленской области " от 27.01.2015 №32 (с изм от 29.05.2015 №223, от 09.07.2015 №264, от 17.11.2015 № 443 , от 31.12.2015 №679, от 15.02.2016 № 100, от 21.09.2016 № 933, от 14.10.2016 №1027, от 16.12.2016 №1225, от 26.12.2016 №1269, от 30.12.2016 №1310, от 17.01.2017 №26, от 17.11.2017 №810, от 14.03.2018 №194, от 28.06.2018 №444, от 14.02.2019 №103, от 26.04.2019 №260, от 10.02.2020 №59, от 24.11.2020 №567, от 04.12.2020 №618, от 25.02.2021 №141, от 27.04.2021 №278, от 25.05.2021 №323, от 27.07.2021 №468, от 11.10.2021 №604, от 17.01.2022 №30, от 24.10.2022 №689, от 10.11.2022 №750, от 24.01.2023 № 31, от 07.04.2023 №220, от 10.07.2023 №461)</t>
  </si>
  <si>
    <t>Постановление Администрации муниципального образования "Ельнинский район" Смоленской области от 25.12.2017 №908 (с изм от 10.07.2018 №475, от 28.02.2019 №140, от 08.10.2019 № 605, от 05.12.2019 №730, от 29.12.2020 №734, от 21.01.2022 №46, от 04.04.2023 № 208, от 14.07.2023 №479)</t>
  </si>
  <si>
    <t xml:space="preserve">Постановление Администрации муниципального образования "Ельнинский район" Смоленской области от 25.05.2023 № 307 (с изм. от 25.07.2023 №512) </t>
  </si>
  <si>
    <t>Постановление Администрации муниципального образования "Ельнинский район" Смоленской области от09.12.2013 №738 (с изм. от 24.12.2013 №810, от 22.09.2014 №639, от 06.11.2014 №731, от 09.12.2014 №797, от 17.02.2015 №94, от 23.06.2015 №247, от 26.11.2015 №486, от 05.02.2016 № 84, от 13.09.2016 №919, от 21.02.2017 №170, от 22.01.2018 №40, от 21.02.2019 №118, от 10.02.2023 № 104, от 19.06.2023 №408, от 28.07.2023 №541)</t>
  </si>
  <si>
    <t>Постановление Администрации муниципального образования "Ельнинский район" Смоленской области от 08.05.2015 №198 (с изм от  16.02.2016 №106, от 04.07.2016 №678, от 26.01.2017 №59, от 12.02.2018 №128, от 09.04.2019 №235, от 12.02.2020 №68, от 22.03.2021 №195, от 25.01.2022 №55, от 01.08.2023 №553)</t>
  </si>
  <si>
    <t>1 этап: 2015-2017
2 этап: 2018-2022
3 этап: 2023-2025</t>
  </si>
  <si>
    <t>2015-2022</t>
  </si>
  <si>
    <t>муниципальных программ Ельнинского района Смоленской области на 28.09.2023</t>
  </si>
  <si>
    <t>Постановление Администрации муниципального образования "Ельнинский район" Смоленской области от 12.12.2013 №755 (с изм от 27.06.2014 №488, 24.07.2014 №545, от 16.10.2014  №688, от 19.12.2014 №834 , от 25.05.2015 №221, от 24.07.2015 №273, от 25.11.2015 №481, 14.12.2015 №565, от 08.02.2016 №92, от 08.12.2016, №1201, от 28.09.2017 №675, от 02.03.2018  №183, от 30.10.2018 №711, от 12.11.2019 №673, от 30.12.2019 №790, от 24.03.2021 №198, от 18.02.2022 №98, от 21.03.2022 №168, от 25.01.2023 № 33, от 14.08.2023 №583)</t>
  </si>
  <si>
    <t>Постановление Администрации муниципального образования "Ельнинский район" Смоленской области от 04.12.2013 №718  (с изм от 13.03.2015 №156, от 05.10.2015 №325, от 16.11.2015 № 435,  от 20.01.2016 №25, от 20.01.2017 №39, от 11.01.2018 №13, от 22.01.2020 №24, от 14.01.2021 №12, от 17.01.2022 №31, от 30.01.2023 №53, от 26.06.2023 №430, от 04.09.2023 №625)</t>
  </si>
  <si>
    <t>Постановление Администрации муниципального образования "Ельнинский район" Смоленской области от 29.12.2017 № 925 (с изм. от 12.02.2019 № 95, от 24.01.2020 № 28, от 01.03.2021 № 150, от 19.01.2022 №37, от 19.01.2023 № 26, от 20.09.2023 №646)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</si>
</sst>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.199999999999999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3">
    <xf numFmtId="0" fontId="0" fillId="0" borderId="0" xfId="0"/>
    <xf numFmtId="0" fontId="1" fillId="0" borderId="1" xfId="0" applyFont="1" applyBorder="1"/>
    <xf numFmtId="164" fontId="1" fillId="0" borderId="1" xfId="0" applyNumberFormat="1" applyFont="1" applyBorder="1"/>
    <xf numFmtId="1" fontId="1" fillId="0" borderId="1" xfId="0" applyNumberFormat="1" applyFont="1" applyBorder="1"/>
    <xf numFmtId="0" fontId="0" fillId="0" borderId="0" xfId="0" applyFill="1"/>
    <xf numFmtId="0" fontId="1" fillId="0" borderId="1" xfId="0" applyFont="1" applyFill="1" applyBorder="1"/>
    <xf numFmtId="0" fontId="0" fillId="0" borderId="0" xfId="0" applyFill="1" applyAlignment="1"/>
    <xf numFmtId="0" fontId="1" fillId="0" borderId="1" xfId="0" applyFont="1" applyFill="1" applyBorder="1" applyAlignment="1"/>
    <xf numFmtId="0" fontId="0" fillId="0" borderId="0" xfId="0" applyAlignment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0" fillId="2" borderId="0" xfId="0" applyFont="1" applyFill="1"/>
    <xf numFmtId="164" fontId="1" fillId="2" borderId="1" xfId="0" applyNumberFormat="1" applyFont="1" applyFill="1" applyBorder="1" applyAlignment="1">
      <alignment wrapText="1"/>
    </xf>
    <xf numFmtId="164" fontId="3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3" fillId="2" borderId="1" xfId="0" applyFont="1" applyFill="1" applyBorder="1"/>
    <xf numFmtId="0" fontId="3" fillId="2" borderId="4" xfId="0" applyFont="1" applyFill="1" applyBorder="1"/>
    <xf numFmtId="164" fontId="3" fillId="2" borderId="4" xfId="0" applyNumberFormat="1" applyFont="1" applyFill="1" applyBorder="1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3" fillId="2" borderId="1" xfId="0" applyNumberFormat="1" applyFont="1" applyFill="1" applyBorder="1"/>
    <xf numFmtId="0" fontId="0" fillId="2" borderId="1" xfId="0" applyFont="1" applyFill="1" applyBorder="1"/>
    <xf numFmtId="0" fontId="1" fillId="2" borderId="6" xfId="0" applyFont="1" applyFill="1" applyBorder="1"/>
    <xf numFmtId="0" fontId="3" fillId="2" borderId="6" xfId="0" applyFont="1" applyFill="1" applyBorder="1"/>
    <xf numFmtId="1" fontId="1" fillId="2" borderId="1" xfId="0" applyNumberFormat="1" applyFont="1" applyFill="1" applyBorder="1"/>
    <xf numFmtId="2" fontId="3" fillId="2" borderId="1" xfId="0" applyNumberFormat="1" applyFont="1" applyFill="1" applyBorder="1"/>
    <xf numFmtId="2" fontId="1" fillId="2" borderId="1" xfId="0" applyNumberFormat="1" applyFont="1" applyFill="1" applyBorder="1"/>
    <xf numFmtId="0" fontId="3" fillId="2" borderId="1" xfId="0" applyFont="1" applyFill="1" applyBorder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0" fontId="0" fillId="2" borderId="0" xfId="0" applyFill="1"/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2" borderId="5" xfId="0" applyFont="1" applyFill="1" applyBorder="1" applyAlignment="1">
      <alignment horizontal="left" vertical="top"/>
    </xf>
    <xf numFmtId="0" fontId="4" fillId="2" borderId="1" xfId="0" applyFont="1" applyFill="1" applyBorder="1"/>
    <xf numFmtId="164" fontId="4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0" fontId="1" fillId="2" borderId="0" xfId="0" applyFont="1" applyFill="1"/>
    <xf numFmtId="164" fontId="1" fillId="2" borderId="1" xfId="0" applyNumberFormat="1" applyFont="1" applyFill="1" applyBorder="1" applyAlignment="1"/>
    <xf numFmtId="164" fontId="3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0" fontId="0" fillId="2" borderId="1" xfId="0" applyFill="1" applyBorder="1"/>
    <xf numFmtId="0" fontId="1" fillId="2" borderId="1" xfId="0" applyFont="1" applyFill="1" applyBorder="1" applyAlignment="1">
      <alignment horizontal="right" vertical="top"/>
    </xf>
    <xf numFmtId="0" fontId="3" fillId="2" borderId="1" xfId="0" applyFont="1" applyFill="1" applyBorder="1" applyAlignment="1">
      <alignment horizontal="right" vertical="top"/>
    </xf>
    <xf numFmtId="0" fontId="0" fillId="2" borderId="0" xfId="0" applyFont="1" applyFill="1" applyBorder="1"/>
    <xf numFmtId="0" fontId="0" fillId="2" borderId="0" xfId="0" applyFont="1" applyFill="1" applyBorder="1" applyAlignment="1"/>
    <xf numFmtId="0" fontId="0" fillId="2" borderId="8" xfId="0" applyFont="1" applyFill="1" applyBorder="1" applyAlignment="1"/>
    <xf numFmtId="0" fontId="0" fillId="2" borderId="1" xfId="0" applyFont="1" applyFill="1" applyBorder="1" applyAlignment="1"/>
    <xf numFmtId="164" fontId="1" fillId="2" borderId="6" xfId="0" applyNumberFormat="1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0" fontId="3" fillId="2" borderId="1" xfId="0" applyFont="1" applyFill="1" applyBorder="1" applyAlignment="1"/>
    <xf numFmtId="0" fontId="0" fillId="0" borderId="1" xfId="0" applyBorder="1"/>
    <xf numFmtId="0" fontId="1" fillId="2" borderId="1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/>
    <xf numFmtId="0" fontId="0" fillId="2" borderId="4" xfId="0" applyFont="1" applyFill="1" applyBorder="1" applyAlignment="1"/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5" xfId="0" applyFont="1" applyFill="1" applyBorder="1" applyAlignment="1"/>
    <xf numFmtId="0" fontId="1" fillId="0" borderId="1" xfId="0" applyFont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vertical="top"/>
    </xf>
    <xf numFmtId="0" fontId="7" fillId="2" borderId="4" xfId="0" applyFont="1" applyFill="1" applyBorder="1"/>
    <xf numFmtId="0" fontId="8" fillId="2" borderId="5" xfId="0" applyFont="1" applyFill="1" applyBorder="1" applyAlignment="1">
      <alignment horizontal="center" vertical="top"/>
    </xf>
    <xf numFmtId="0" fontId="0" fillId="2" borderId="3" xfId="0" applyFont="1" applyFill="1" applyBorder="1" applyAlignment="1"/>
    <xf numFmtId="0" fontId="5" fillId="2" borderId="0" xfId="0" applyFont="1" applyFill="1" applyBorder="1"/>
    <xf numFmtId="164" fontId="1" fillId="2" borderId="0" xfId="0" applyNumberFormat="1" applyFont="1" applyFill="1"/>
    <xf numFmtId="0" fontId="0" fillId="0" borderId="1" xfId="0" applyBorder="1" applyAlignment="1">
      <alignment horizontal="center"/>
    </xf>
    <xf numFmtId="0" fontId="1" fillId="2" borderId="4" xfId="0" applyFont="1" applyFill="1" applyBorder="1" applyAlignment="1">
      <alignment horizontal="right"/>
    </xf>
    <xf numFmtId="164" fontId="1" fillId="2" borderId="4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1" fillId="2" borderId="4" xfId="0" applyNumberFormat="1" applyFont="1" applyFill="1" applyBorder="1"/>
    <xf numFmtId="164" fontId="3" fillId="2" borderId="1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/>
    <xf numFmtId="0" fontId="4" fillId="0" borderId="1" xfId="0" applyFont="1" applyBorder="1"/>
    <xf numFmtId="164" fontId="1" fillId="0" borderId="1" xfId="0" applyNumberFormat="1" applyFont="1" applyBorder="1" applyAlignment="1"/>
    <xf numFmtId="0" fontId="0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right"/>
    </xf>
    <xf numFmtId="164" fontId="0" fillId="0" borderId="1" xfId="0" applyNumberFormat="1" applyBorder="1"/>
    <xf numFmtId="164" fontId="4" fillId="0" borderId="1" xfId="0" applyNumberFormat="1" applyFont="1" applyBorder="1"/>
    <xf numFmtId="0" fontId="1" fillId="2" borderId="6" xfId="0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164" fontId="1" fillId="2" borderId="6" xfId="0" applyNumberFormat="1" applyFont="1" applyFill="1" applyBorder="1"/>
    <xf numFmtId="164" fontId="3" fillId="2" borderId="6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164" fontId="0" fillId="2" borderId="4" xfId="0" applyNumberFormat="1" applyFont="1" applyFill="1" applyBorder="1" applyAlignment="1"/>
    <xf numFmtId="164" fontId="0" fillId="0" borderId="1" xfId="0" applyNumberFormat="1" applyBorder="1" applyAlignment="1">
      <alignment horizontal="right"/>
    </xf>
    <xf numFmtId="2" fontId="1" fillId="2" borderId="1" xfId="0" applyNumberFormat="1" applyFont="1" applyFill="1" applyBorder="1" applyAlignment="1">
      <alignment horizontal="right" indent="1"/>
    </xf>
    <xf numFmtId="164" fontId="1" fillId="0" borderId="1" xfId="0" applyNumberFormat="1" applyFont="1" applyFill="1" applyBorder="1" applyAlignment="1">
      <alignment horizontal="right" indent="1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center" wrapText="1"/>
    </xf>
    <xf numFmtId="164" fontId="3" fillId="2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right" wrapText="1"/>
    </xf>
    <xf numFmtId="0" fontId="3" fillId="2" borderId="6" xfId="0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right"/>
    </xf>
    <xf numFmtId="164" fontId="3" fillId="2" borderId="6" xfId="0" applyNumberFormat="1" applyFont="1" applyFill="1" applyBorder="1" applyAlignment="1">
      <alignment horizontal="right" wrapText="1"/>
    </xf>
    <xf numFmtId="0" fontId="0" fillId="0" borderId="6" xfId="0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166" fontId="1" fillId="0" borderId="1" xfId="0" applyNumberFormat="1" applyFont="1" applyBorder="1"/>
    <xf numFmtId="166" fontId="3" fillId="0" borderId="1" xfId="0" applyNumberFormat="1" applyFont="1" applyBorder="1"/>
    <xf numFmtId="0" fontId="1" fillId="2" borderId="0" xfId="0" applyFont="1" applyFill="1" applyAlignment="1">
      <alignment horizontal="right" vertical="top"/>
    </xf>
    <xf numFmtId="0" fontId="0" fillId="0" borderId="6" xfId="0" applyBorder="1" applyAlignment="1">
      <alignment horizontal="center" vertical="top"/>
    </xf>
    <xf numFmtId="0" fontId="1" fillId="2" borderId="6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7" fillId="2" borderId="4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right"/>
    </xf>
    <xf numFmtId="164" fontId="1" fillId="2" borderId="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0" fillId="0" borderId="1" xfId="0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7" fillId="2" borderId="5" xfId="0" applyNumberFormat="1" applyFont="1" applyFill="1" applyBorder="1" applyAlignment="1">
      <alignment horizontal="center" vertical="top" wrapText="1"/>
    </xf>
    <xf numFmtId="49" fontId="7" fillId="2" borderId="6" xfId="0" applyNumberFormat="1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center" vertical="top"/>
    </xf>
    <xf numFmtId="0" fontId="0" fillId="2" borderId="6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/>
    </xf>
    <xf numFmtId="49" fontId="7" fillId="2" borderId="5" xfId="0" applyNumberFormat="1" applyFont="1" applyFill="1" applyBorder="1" applyAlignment="1">
      <alignment horizontal="center" vertical="top"/>
    </xf>
    <xf numFmtId="49" fontId="7" fillId="2" borderId="6" xfId="0" applyNumberFormat="1" applyFont="1" applyFill="1" applyBorder="1" applyAlignment="1">
      <alignment horizontal="center" vertical="top"/>
    </xf>
    <xf numFmtId="1" fontId="1" fillId="2" borderId="4" xfId="0" applyNumberFormat="1" applyFont="1" applyFill="1" applyBorder="1" applyAlignment="1">
      <alignment horizontal="center" vertical="top"/>
    </xf>
    <xf numFmtId="1" fontId="1" fillId="2" borderId="5" xfId="0" applyNumberFormat="1" applyFont="1" applyFill="1" applyBorder="1" applyAlignment="1">
      <alignment horizontal="center" vertical="top"/>
    </xf>
    <xf numFmtId="1" fontId="1" fillId="2" borderId="6" xfId="0" applyNumberFormat="1" applyFont="1" applyFill="1" applyBorder="1" applyAlignment="1">
      <alignment horizontal="center" vertical="top"/>
    </xf>
    <xf numFmtId="2" fontId="1" fillId="2" borderId="4" xfId="0" applyNumberFormat="1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49" fontId="1" fillId="2" borderId="4" xfId="0" applyNumberFormat="1" applyFont="1" applyFill="1" applyBorder="1" applyAlignment="1">
      <alignment horizontal="center" vertical="top"/>
    </xf>
    <xf numFmtId="49" fontId="1" fillId="2" borderId="5" xfId="0" applyNumberFormat="1" applyFont="1" applyFill="1" applyBorder="1" applyAlignment="1">
      <alignment horizontal="center" vertical="top"/>
    </xf>
    <xf numFmtId="49" fontId="1" fillId="2" borderId="6" xfId="0" applyNumberFormat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left" vertical="top" wrapText="1"/>
    </xf>
    <xf numFmtId="2" fontId="6" fillId="2" borderId="5" xfId="0" applyNumberFormat="1" applyFont="1" applyFill="1" applyBorder="1" applyAlignment="1">
      <alignment horizontal="left" vertical="top" wrapText="1"/>
    </xf>
    <xf numFmtId="2" fontId="6" fillId="2" borderId="6" xfId="0" applyNumberFormat="1" applyFont="1" applyFill="1" applyBorder="1" applyAlignment="1">
      <alignment horizontal="left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1" fillId="0" borderId="8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164" fontId="1" fillId="0" borderId="4" xfId="0" applyNumberFormat="1" applyFont="1" applyFill="1" applyBorder="1" applyAlignment="1">
      <alignment horizontal="left" vertical="top" wrapText="1"/>
    </xf>
    <xf numFmtId="164" fontId="1" fillId="0" borderId="5" xfId="0" applyNumberFormat="1" applyFont="1" applyFill="1" applyBorder="1" applyAlignment="1">
      <alignment horizontal="left" vertical="top" wrapText="1"/>
    </xf>
    <xf numFmtId="164" fontId="1" fillId="0" borderId="6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Y448"/>
  <sheetViews>
    <sheetView tabSelected="1" topLeftCell="A151" zoomScale="74" zoomScaleNormal="74" workbookViewId="0">
      <selection activeCell="C179" sqref="C179:C186"/>
    </sheetView>
  </sheetViews>
  <sheetFormatPr defaultRowHeight="15" x14ac:dyDescent="0.25"/>
  <cols>
    <col min="2" max="2" width="46.140625" style="4" customWidth="1"/>
    <col min="3" max="3" width="36.85546875" customWidth="1"/>
    <col min="4" max="4" width="17.5703125" style="8" customWidth="1"/>
    <col min="5" max="5" width="28" customWidth="1"/>
    <col min="6" max="6" width="14.140625" customWidth="1"/>
    <col min="7" max="7" width="16" customWidth="1"/>
    <col min="8" max="8" width="11.5703125" customWidth="1"/>
    <col min="9" max="9" width="12.140625" customWidth="1"/>
    <col min="10" max="10" width="11.7109375" customWidth="1"/>
    <col min="11" max="11" width="11.28515625" customWidth="1"/>
    <col min="12" max="12" width="12" customWidth="1"/>
    <col min="13" max="13" width="14.140625" customWidth="1"/>
    <col min="14" max="14" width="10.5703125" customWidth="1"/>
    <col min="15" max="15" width="13.85546875" customWidth="1"/>
    <col min="17" max="17" width="11.28515625" bestFit="1" customWidth="1"/>
    <col min="19" max="19" width="12.5703125" customWidth="1"/>
    <col min="25" max="25" width="12.7109375" customWidth="1"/>
    <col min="26" max="26" width="12.42578125" customWidth="1"/>
    <col min="33" max="33" width="18.140625" style="14" customWidth="1"/>
  </cols>
  <sheetData>
    <row r="1" spans="1:33" x14ac:dyDescent="0.25">
      <c r="A1" s="4"/>
      <c r="C1" s="4"/>
      <c r="D1" s="6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12"/>
    </row>
    <row r="2" spans="1:33" x14ac:dyDescent="0.25">
      <c r="A2" s="4"/>
      <c r="C2" s="4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12"/>
    </row>
    <row r="3" spans="1:33" ht="25.5" x14ac:dyDescent="0.35">
      <c r="A3" s="259" t="s">
        <v>0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</row>
    <row r="4" spans="1:33" ht="25.5" x14ac:dyDescent="0.35">
      <c r="A4" s="259" t="s">
        <v>251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59"/>
      <c r="AD4" s="259"/>
      <c r="AE4" s="259"/>
      <c r="AF4" s="259"/>
      <c r="AG4" s="259"/>
    </row>
    <row r="5" spans="1:33" x14ac:dyDescent="0.25">
      <c r="A5" s="4"/>
      <c r="C5" s="4"/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12"/>
    </row>
    <row r="6" spans="1:33" x14ac:dyDescent="0.25">
      <c r="A6" s="4"/>
      <c r="C6" s="4"/>
      <c r="D6" s="6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12"/>
    </row>
    <row r="7" spans="1:33" x14ac:dyDescent="0.25">
      <c r="A7" s="4"/>
      <c r="C7" s="4"/>
      <c r="D7" s="6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12"/>
    </row>
    <row r="8" spans="1:33" ht="41.25" customHeight="1" x14ac:dyDescent="0.25">
      <c r="A8" s="264" t="s">
        <v>1</v>
      </c>
      <c r="B8" s="264" t="s">
        <v>2</v>
      </c>
      <c r="C8" s="267" t="s">
        <v>16</v>
      </c>
      <c r="D8" s="270" t="s">
        <v>3</v>
      </c>
      <c r="E8" s="264" t="s">
        <v>4</v>
      </c>
      <c r="F8" s="273" t="s">
        <v>6</v>
      </c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4"/>
      <c r="T8" s="274"/>
      <c r="U8" s="274"/>
      <c r="V8" s="274"/>
      <c r="W8" s="274"/>
      <c r="X8" s="274"/>
      <c r="Y8" s="274"/>
      <c r="Z8" s="274"/>
      <c r="AA8" s="274"/>
      <c r="AB8" s="274"/>
      <c r="AC8" s="274"/>
      <c r="AD8" s="274"/>
      <c r="AE8" s="274"/>
      <c r="AF8" s="275"/>
      <c r="AG8" s="267" t="s">
        <v>5</v>
      </c>
    </row>
    <row r="9" spans="1:33" ht="105" customHeight="1" x14ac:dyDescent="0.25">
      <c r="A9" s="265"/>
      <c r="B9" s="265"/>
      <c r="C9" s="268"/>
      <c r="D9" s="271"/>
      <c r="E9" s="265"/>
      <c r="F9" s="86" t="s">
        <v>7</v>
      </c>
      <c r="G9" s="260" t="s">
        <v>8</v>
      </c>
      <c r="H9" s="261"/>
      <c r="I9" s="262" t="s">
        <v>11</v>
      </c>
      <c r="J9" s="263"/>
      <c r="K9" s="260" t="s">
        <v>12</v>
      </c>
      <c r="L9" s="261"/>
      <c r="M9" s="260" t="s">
        <v>13</v>
      </c>
      <c r="N9" s="261"/>
      <c r="O9" s="262" t="s">
        <v>14</v>
      </c>
      <c r="P9" s="263"/>
      <c r="Q9" s="262" t="s">
        <v>35</v>
      </c>
      <c r="R9" s="263"/>
      <c r="S9" s="262" t="s">
        <v>156</v>
      </c>
      <c r="T9" s="263"/>
      <c r="U9" s="262" t="s">
        <v>47</v>
      </c>
      <c r="V9" s="263"/>
      <c r="W9" s="262" t="s">
        <v>48</v>
      </c>
      <c r="X9" s="263"/>
      <c r="Y9" s="262" t="s">
        <v>50</v>
      </c>
      <c r="Z9" s="263"/>
      <c r="AA9" s="276" t="s">
        <v>52</v>
      </c>
      <c r="AB9" s="277"/>
      <c r="AC9" s="276" t="s">
        <v>54</v>
      </c>
      <c r="AD9" s="277"/>
      <c r="AE9" s="276" t="s">
        <v>55</v>
      </c>
      <c r="AF9" s="277"/>
      <c r="AG9" s="268"/>
    </row>
    <row r="10" spans="1:33" x14ac:dyDescent="0.25">
      <c r="A10" s="266"/>
      <c r="B10" s="266"/>
      <c r="C10" s="269"/>
      <c r="D10" s="272"/>
      <c r="E10" s="266"/>
      <c r="F10" s="87"/>
      <c r="G10" s="87" t="s">
        <v>9</v>
      </c>
      <c r="H10" s="87" t="s">
        <v>10</v>
      </c>
      <c r="I10" s="87" t="s">
        <v>9</v>
      </c>
      <c r="J10" s="87" t="s">
        <v>10</v>
      </c>
      <c r="K10" s="87" t="s">
        <v>9</v>
      </c>
      <c r="L10" s="87" t="s">
        <v>10</v>
      </c>
      <c r="M10" s="87" t="s">
        <v>9</v>
      </c>
      <c r="N10" s="87" t="s">
        <v>10</v>
      </c>
      <c r="O10" s="87" t="s">
        <v>9</v>
      </c>
      <c r="P10" s="87" t="s">
        <v>10</v>
      </c>
      <c r="Q10" s="88" t="s">
        <v>9</v>
      </c>
      <c r="R10" s="88" t="s">
        <v>10</v>
      </c>
      <c r="S10" s="87" t="s">
        <v>9</v>
      </c>
      <c r="T10" s="87" t="s">
        <v>10</v>
      </c>
      <c r="U10" s="87" t="s">
        <v>9</v>
      </c>
      <c r="V10" s="87" t="s">
        <v>10</v>
      </c>
      <c r="W10" s="87" t="s">
        <v>9</v>
      </c>
      <c r="X10" s="87" t="s">
        <v>10</v>
      </c>
      <c r="Y10" s="87" t="s">
        <v>9</v>
      </c>
      <c r="Z10" s="87" t="s">
        <v>10</v>
      </c>
      <c r="AA10" s="87" t="s">
        <v>51</v>
      </c>
      <c r="AB10" s="87" t="s">
        <v>10</v>
      </c>
      <c r="AC10" s="87" t="s">
        <v>9</v>
      </c>
      <c r="AD10" s="87" t="s">
        <v>10</v>
      </c>
      <c r="AE10" s="87" t="s">
        <v>9</v>
      </c>
      <c r="AF10" s="87" t="s">
        <v>10</v>
      </c>
      <c r="AG10" s="269"/>
    </row>
    <row r="11" spans="1:33" x14ac:dyDescent="0.25">
      <c r="A11" s="5">
        <v>1</v>
      </c>
      <c r="B11" s="5">
        <v>2</v>
      </c>
      <c r="C11" s="5">
        <v>3</v>
      </c>
      <c r="D11" s="7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5">
        <v>17</v>
      </c>
      <c r="R11" s="5">
        <v>18</v>
      </c>
      <c r="S11" s="5">
        <v>19</v>
      </c>
      <c r="T11" s="5">
        <v>20</v>
      </c>
      <c r="U11" s="5">
        <v>21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5">
        <v>29</v>
      </c>
      <c r="AD11" s="5">
        <v>30</v>
      </c>
      <c r="AE11" s="5">
        <v>31</v>
      </c>
      <c r="AF11" s="5">
        <v>32</v>
      </c>
      <c r="AG11" s="13">
        <v>33</v>
      </c>
    </row>
    <row r="12" spans="1:33" s="15" customFormat="1" x14ac:dyDescent="0.25">
      <c r="A12" s="278" t="s">
        <v>15</v>
      </c>
      <c r="B12" s="281" t="s">
        <v>93</v>
      </c>
      <c r="C12" s="198" t="s">
        <v>130</v>
      </c>
      <c r="D12" s="186" t="s">
        <v>140</v>
      </c>
      <c r="E12" s="198" t="s">
        <v>95</v>
      </c>
      <c r="F12" s="1">
        <v>2014</v>
      </c>
      <c r="G12" s="2">
        <v>0</v>
      </c>
      <c r="H12" s="2">
        <v>0</v>
      </c>
      <c r="I12" s="10"/>
      <c r="J12" s="10"/>
      <c r="K12" s="10"/>
      <c r="L12" s="10"/>
      <c r="M12" s="2">
        <v>0</v>
      </c>
      <c r="N12" s="2">
        <v>0</v>
      </c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86" t="s">
        <v>17</v>
      </c>
    </row>
    <row r="13" spans="1:33" s="15" customFormat="1" x14ac:dyDescent="0.25">
      <c r="A13" s="279"/>
      <c r="B13" s="282"/>
      <c r="C13" s="199"/>
      <c r="D13" s="187"/>
      <c r="E13" s="199"/>
      <c r="F13" s="1">
        <v>2015</v>
      </c>
      <c r="G13" s="2">
        <v>0</v>
      </c>
      <c r="H13" s="2">
        <v>0</v>
      </c>
      <c r="I13" s="10"/>
      <c r="J13" s="10"/>
      <c r="K13" s="10"/>
      <c r="L13" s="10"/>
      <c r="M13" s="2">
        <v>0</v>
      </c>
      <c r="N13" s="2">
        <v>0</v>
      </c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87"/>
    </row>
    <row r="14" spans="1:33" s="15" customFormat="1" x14ac:dyDescent="0.25">
      <c r="A14" s="279"/>
      <c r="B14" s="282"/>
      <c r="C14" s="199"/>
      <c r="D14" s="187"/>
      <c r="E14" s="199"/>
      <c r="F14" s="1">
        <v>2016</v>
      </c>
      <c r="G14" s="2">
        <v>0</v>
      </c>
      <c r="H14" s="2">
        <v>0</v>
      </c>
      <c r="I14" s="10"/>
      <c r="J14" s="10"/>
      <c r="K14" s="10"/>
      <c r="L14" s="10"/>
      <c r="M14" s="2">
        <v>0</v>
      </c>
      <c r="N14" s="2">
        <v>0</v>
      </c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87"/>
    </row>
    <row r="15" spans="1:33" s="15" customFormat="1" x14ac:dyDescent="0.25">
      <c r="A15" s="279"/>
      <c r="B15" s="282"/>
      <c r="C15" s="199"/>
      <c r="D15" s="187"/>
      <c r="E15" s="199"/>
      <c r="F15" s="1">
        <v>2017</v>
      </c>
      <c r="G15" s="2">
        <v>0</v>
      </c>
      <c r="H15" s="2">
        <v>0</v>
      </c>
      <c r="I15" s="10"/>
      <c r="J15" s="10"/>
      <c r="K15" s="10"/>
      <c r="L15" s="10"/>
      <c r="M15" s="2">
        <v>0</v>
      </c>
      <c r="N15" s="2">
        <v>0</v>
      </c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87"/>
    </row>
    <row r="16" spans="1:33" s="15" customFormat="1" x14ac:dyDescent="0.25">
      <c r="A16" s="279"/>
      <c r="B16" s="282"/>
      <c r="C16" s="199"/>
      <c r="D16" s="187"/>
      <c r="E16" s="199"/>
      <c r="F16" s="1">
        <v>2018</v>
      </c>
      <c r="G16" s="2">
        <v>0</v>
      </c>
      <c r="H16" s="2">
        <v>0</v>
      </c>
      <c r="I16" s="10"/>
      <c r="J16" s="10"/>
      <c r="K16" s="10"/>
      <c r="L16" s="10"/>
      <c r="M16" s="2">
        <v>0</v>
      </c>
      <c r="N16" s="2">
        <v>0</v>
      </c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87"/>
    </row>
    <row r="17" spans="1:33" s="15" customFormat="1" x14ac:dyDescent="0.25">
      <c r="A17" s="279"/>
      <c r="B17" s="282"/>
      <c r="C17" s="199"/>
      <c r="D17" s="187"/>
      <c r="E17" s="199"/>
      <c r="F17" s="1">
        <v>2019</v>
      </c>
      <c r="G17" s="2">
        <v>0</v>
      </c>
      <c r="H17" s="2">
        <v>0</v>
      </c>
      <c r="I17" s="10"/>
      <c r="J17" s="10"/>
      <c r="K17" s="10"/>
      <c r="L17" s="10"/>
      <c r="M17" s="2">
        <v>0</v>
      </c>
      <c r="N17" s="2">
        <v>0</v>
      </c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87"/>
    </row>
    <row r="18" spans="1:33" s="15" customFormat="1" x14ac:dyDescent="0.25">
      <c r="A18" s="279"/>
      <c r="B18" s="282"/>
      <c r="C18" s="199"/>
      <c r="D18" s="187"/>
      <c r="E18" s="199"/>
      <c r="F18" s="1">
        <v>2020</v>
      </c>
      <c r="G18" s="2">
        <v>0</v>
      </c>
      <c r="H18" s="2">
        <v>0</v>
      </c>
      <c r="I18" s="10"/>
      <c r="J18" s="10"/>
      <c r="K18" s="10"/>
      <c r="L18" s="10"/>
      <c r="M18" s="2">
        <v>0</v>
      </c>
      <c r="N18" s="2">
        <v>0</v>
      </c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87"/>
    </row>
    <row r="19" spans="1:33" s="15" customFormat="1" x14ac:dyDescent="0.25">
      <c r="A19" s="279"/>
      <c r="B19" s="282"/>
      <c r="C19" s="199"/>
      <c r="D19" s="187"/>
      <c r="E19" s="199"/>
      <c r="F19" s="1">
        <v>2021</v>
      </c>
      <c r="G19" s="2">
        <v>0</v>
      </c>
      <c r="H19" s="2">
        <v>0</v>
      </c>
      <c r="I19" s="10"/>
      <c r="J19" s="10"/>
      <c r="K19" s="10"/>
      <c r="L19" s="10"/>
      <c r="M19" s="2">
        <v>0</v>
      </c>
      <c r="N19" s="2">
        <v>0</v>
      </c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87"/>
    </row>
    <row r="20" spans="1:33" s="15" customFormat="1" x14ac:dyDescent="0.25">
      <c r="A20" s="279"/>
      <c r="B20" s="282"/>
      <c r="C20" s="199"/>
      <c r="D20" s="187"/>
      <c r="E20" s="199"/>
      <c r="F20" s="1">
        <v>2022</v>
      </c>
      <c r="G20" s="2">
        <v>2</v>
      </c>
      <c r="H20" s="2"/>
      <c r="I20" s="10"/>
      <c r="J20" s="10"/>
      <c r="K20" s="10"/>
      <c r="L20" s="10"/>
      <c r="M20" s="2">
        <v>2</v>
      </c>
      <c r="N20" s="2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87"/>
    </row>
    <row r="21" spans="1:33" s="15" customFormat="1" x14ac:dyDescent="0.25">
      <c r="A21" s="279"/>
      <c r="B21" s="282"/>
      <c r="C21" s="199"/>
      <c r="D21" s="187"/>
      <c r="E21" s="199"/>
      <c r="F21" s="1">
        <v>2023</v>
      </c>
      <c r="G21" s="2">
        <v>2</v>
      </c>
      <c r="H21" s="2"/>
      <c r="I21" s="10"/>
      <c r="J21" s="10"/>
      <c r="K21" s="10"/>
      <c r="L21" s="10"/>
      <c r="M21" s="2">
        <v>2</v>
      </c>
      <c r="N21" s="2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87"/>
    </row>
    <row r="22" spans="1:33" s="15" customFormat="1" x14ac:dyDescent="0.25">
      <c r="A22" s="279"/>
      <c r="B22" s="282"/>
      <c r="C22" s="199"/>
      <c r="D22" s="187"/>
      <c r="E22" s="199"/>
      <c r="F22" s="1">
        <v>2024</v>
      </c>
      <c r="G22" s="2">
        <v>2</v>
      </c>
      <c r="H22" s="3"/>
      <c r="I22" s="10"/>
      <c r="J22" s="10"/>
      <c r="K22" s="10"/>
      <c r="L22" s="10"/>
      <c r="M22" s="2">
        <v>2</v>
      </c>
      <c r="N22" s="3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87"/>
    </row>
    <row r="23" spans="1:33" s="15" customFormat="1" ht="18.75" customHeight="1" x14ac:dyDescent="0.25">
      <c r="A23" s="280"/>
      <c r="B23" s="283"/>
      <c r="C23" s="200"/>
      <c r="D23" s="188"/>
      <c r="E23" s="200"/>
      <c r="F23" s="9" t="s">
        <v>18</v>
      </c>
      <c r="G23" s="10">
        <f>SUM(G12:G22)</f>
        <v>6</v>
      </c>
      <c r="H23" s="10">
        <f>SUM(H12:H22)</f>
        <v>0</v>
      </c>
      <c r="I23" s="10"/>
      <c r="J23" s="10"/>
      <c r="K23" s="10"/>
      <c r="L23" s="10"/>
      <c r="M23" s="10">
        <f>SUM(M12:M22)</f>
        <v>6</v>
      </c>
      <c r="N23" s="10">
        <f>SUM(N12:N22)</f>
        <v>0</v>
      </c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88"/>
    </row>
    <row r="24" spans="1:33" s="18" customFormat="1" x14ac:dyDescent="0.25">
      <c r="A24" s="170" t="s">
        <v>41</v>
      </c>
      <c r="B24" s="173" t="s">
        <v>94</v>
      </c>
      <c r="C24" s="173" t="s">
        <v>153</v>
      </c>
      <c r="D24" s="179" t="s">
        <v>140</v>
      </c>
      <c r="E24" s="173" t="s">
        <v>95</v>
      </c>
      <c r="F24" s="16">
        <v>2014</v>
      </c>
      <c r="G24" s="16">
        <v>12.2</v>
      </c>
      <c r="H24" s="16">
        <v>12.2</v>
      </c>
      <c r="I24" s="17"/>
      <c r="J24" s="17"/>
      <c r="K24" s="16">
        <v>4.4000000000000004</v>
      </c>
      <c r="L24" s="16">
        <v>4.4000000000000004</v>
      </c>
      <c r="M24" s="16">
        <v>7.8</v>
      </c>
      <c r="N24" s="16">
        <v>7.8</v>
      </c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9" t="s">
        <v>17</v>
      </c>
    </row>
    <row r="25" spans="1:33" s="18" customFormat="1" x14ac:dyDescent="0.25">
      <c r="A25" s="171"/>
      <c r="B25" s="174"/>
      <c r="C25" s="174"/>
      <c r="D25" s="222"/>
      <c r="E25" s="174"/>
      <c r="F25" s="16">
        <v>2015</v>
      </c>
      <c r="G25" s="16">
        <v>29.4</v>
      </c>
      <c r="H25" s="16">
        <v>29.4</v>
      </c>
      <c r="I25" s="16"/>
      <c r="J25" s="16"/>
      <c r="K25" s="16">
        <v>9.9</v>
      </c>
      <c r="L25" s="16">
        <v>9.9</v>
      </c>
      <c r="M25" s="16">
        <v>19.5</v>
      </c>
      <c r="N25" s="16">
        <v>19.5</v>
      </c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222"/>
    </row>
    <row r="26" spans="1:33" s="18" customFormat="1" x14ac:dyDescent="0.25">
      <c r="A26" s="171"/>
      <c r="B26" s="174"/>
      <c r="C26" s="174"/>
      <c r="D26" s="222"/>
      <c r="E26" s="174"/>
      <c r="F26" s="16">
        <v>2016</v>
      </c>
      <c r="G26" s="16">
        <v>29.4</v>
      </c>
      <c r="H26" s="16">
        <v>29.4</v>
      </c>
      <c r="I26" s="16"/>
      <c r="J26" s="16"/>
      <c r="K26" s="19">
        <v>14</v>
      </c>
      <c r="L26" s="19">
        <v>14</v>
      </c>
      <c r="M26" s="16">
        <v>15.4</v>
      </c>
      <c r="N26" s="16">
        <v>15.4</v>
      </c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222"/>
    </row>
    <row r="27" spans="1:33" s="18" customFormat="1" x14ac:dyDescent="0.25">
      <c r="A27" s="171"/>
      <c r="B27" s="174"/>
      <c r="C27" s="174"/>
      <c r="D27" s="222"/>
      <c r="E27" s="174"/>
      <c r="F27" s="16">
        <v>2017</v>
      </c>
      <c r="G27" s="16">
        <v>29.4</v>
      </c>
      <c r="H27" s="16">
        <v>29.4</v>
      </c>
      <c r="I27" s="17"/>
      <c r="J27" s="17"/>
      <c r="K27" s="19">
        <v>14.7</v>
      </c>
      <c r="L27" s="16">
        <v>14.7</v>
      </c>
      <c r="M27" s="16">
        <v>14.7</v>
      </c>
      <c r="N27" s="16">
        <v>14.7</v>
      </c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222"/>
    </row>
    <row r="28" spans="1:33" s="18" customFormat="1" x14ac:dyDescent="0.25">
      <c r="A28" s="171"/>
      <c r="B28" s="174"/>
      <c r="C28" s="174"/>
      <c r="D28" s="222"/>
      <c r="E28" s="174"/>
      <c r="F28" s="16">
        <v>2018</v>
      </c>
      <c r="G28" s="16">
        <v>29.4</v>
      </c>
      <c r="H28" s="16">
        <v>29.4</v>
      </c>
      <c r="I28" s="16"/>
      <c r="J28" s="16"/>
      <c r="K28" s="16">
        <v>14.7</v>
      </c>
      <c r="L28" s="16">
        <v>14.7</v>
      </c>
      <c r="M28" s="16">
        <v>14.7</v>
      </c>
      <c r="N28" s="16">
        <v>14.7</v>
      </c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222"/>
    </row>
    <row r="29" spans="1:33" s="18" customFormat="1" x14ac:dyDescent="0.25">
      <c r="A29" s="171"/>
      <c r="B29" s="174"/>
      <c r="C29" s="174"/>
      <c r="D29" s="222"/>
      <c r="E29" s="174"/>
      <c r="F29" s="16">
        <v>2019</v>
      </c>
      <c r="G29" s="19">
        <v>22.1</v>
      </c>
      <c r="H29" s="16">
        <v>22.1</v>
      </c>
      <c r="I29" s="16"/>
      <c r="J29" s="16"/>
      <c r="K29" s="19">
        <v>11.1</v>
      </c>
      <c r="L29" s="16">
        <v>11.1</v>
      </c>
      <c r="M29" s="19">
        <v>11</v>
      </c>
      <c r="N29" s="19">
        <v>11</v>
      </c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222"/>
    </row>
    <row r="30" spans="1:33" s="18" customFormat="1" x14ac:dyDescent="0.25">
      <c r="A30" s="171"/>
      <c r="B30" s="174"/>
      <c r="C30" s="174"/>
      <c r="D30" s="222"/>
      <c r="E30" s="174"/>
      <c r="F30" s="16">
        <v>2020</v>
      </c>
      <c r="G30" s="19">
        <v>4</v>
      </c>
      <c r="H30" s="19">
        <v>4</v>
      </c>
      <c r="I30" s="16"/>
      <c r="J30" s="16"/>
      <c r="K30" s="19">
        <v>0</v>
      </c>
      <c r="L30" s="19">
        <v>0</v>
      </c>
      <c r="M30" s="19">
        <v>4</v>
      </c>
      <c r="N30" s="19">
        <v>4</v>
      </c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222"/>
    </row>
    <row r="31" spans="1:33" s="18" customFormat="1" x14ac:dyDescent="0.25">
      <c r="A31" s="171"/>
      <c r="B31" s="174"/>
      <c r="C31" s="174"/>
      <c r="D31" s="222"/>
      <c r="E31" s="174"/>
      <c r="F31" s="16">
        <v>2021</v>
      </c>
      <c r="G31" s="19">
        <v>1</v>
      </c>
      <c r="H31" s="19">
        <v>1</v>
      </c>
      <c r="I31" s="16"/>
      <c r="J31" s="16"/>
      <c r="K31" s="19">
        <v>0</v>
      </c>
      <c r="L31" s="19">
        <v>0</v>
      </c>
      <c r="M31" s="19">
        <v>1</v>
      </c>
      <c r="N31" s="19">
        <v>1</v>
      </c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222"/>
    </row>
    <row r="32" spans="1:33" s="18" customFormat="1" x14ac:dyDescent="0.25">
      <c r="A32" s="171"/>
      <c r="B32" s="174"/>
      <c r="C32" s="174"/>
      <c r="D32" s="222"/>
      <c r="E32" s="174"/>
      <c r="F32" s="16">
        <v>2022</v>
      </c>
      <c r="G32" s="19">
        <v>5</v>
      </c>
      <c r="H32" s="16"/>
      <c r="I32" s="16"/>
      <c r="J32" s="16"/>
      <c r="K32" s="19">
        <v>0</v>
      </c>
      <c r="L32" s="16"/>
      <c r="M32" s="19">
        <v>5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222"/>
    </row>
    <row r="33" spans="1:33" s="18" customFormat="1" x14ac:dyDescent="0.25">
      <c r="A33" s="171"/>
      <c r="B33" s="174"/>
      <c r="C33" s="174"/>
      <c r="D33" s="222"/>
      <c r="E33" s="174"/>
      <c r="F33" s="16">
        <v>2023</v>
      </c>
      <c r="G33" s="19">
        <v>0</v>
      </c>
      <c r="H33" s="16"/>
      <c r="I33" s="16"/>
      <c r="J33" s="16"/>
      <c r="K33" s="19">
        <v>0</v>
      </c>
      <c r="L33" s="16"/>
      <c r="M33" s="19">
        <v>0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222"/>
    </row>
    <row r="34" spans="1:33" s="18" customFormat="1" x14ac:dyDescent="0.25">
      <c r="A34" s="171"/>
      <c r="B34" s="174"/>
      <c r="C34" s="174"/>
      <c r="D34" s="222"/>
      <c r="E34" s="174"/>
      <c r="F34" s="16">
        <v>2024</v>
      </c>
      <c r="G34" s="19">
        <v>0</v>
      </c>
      <c r="H34" s="16"/>
      <c r="I34" s="16"/>
      <c r="J34" s="16"/>
      <c r="K34" s="19">
        <v>0</v>
      </c>
      <c r="L34" s="16"/>
      <c r="M34" s="19"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222"/>
    </row>
    <row r="35" spans="1:33" s="18" customFormat="1" ht="20.25" customHeight="1" x14ac:dyDescent="0.25">
      <c r="A35" s="172"/>
      <c r="B35" s="175"/>
      <c r="C35" s="175"/>
      <c r="D35" s="223"/>
      <c r="E35" s="175"/>
      <c r="F35" s="17" t="s">
        <v>18</v>
      </c>
      <c r="G35" s="17">
        <f>SUM(G24:G34)</f>
        <v>161.9</v>
      </c>
      <c r="H35" s="17">
        <f>SUM(H24:H34)</f>
        <v>156.9</v>
      </c>
      <c r="I35" s="17"/>
      <c r="J35" s="17"/>
      <c r="K35" s="17">
        <f>SUM(K24:K34)</f>
        <v>68.8</v>
      </c>
      <c r="L35" s="20">
        <f>SUM(L24:L34)</f>
        <v>68.8</v>
      </c>
      <c r="M35" s="17">
        <f>SUM(M24:M34)</f>
        <v>93.100000000000009</v>
      </c>
      <c r="N35" s="17">
        <f>SUM(N24:N34)</f>
        <v>88.100000000000009</v>
      </c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223"/>
    </row>
    <row r="36" spans="1:33" s="18" customFormat="1" ht="24.75" customHeight="1" x14ac:dyDescent="0.25">
      <c r="A36" s="170" t="s">
        <v>19</v>
      </c>
      <c r="B36" s="173" t="s">
        <v>62</v>
      </c>
      <c r="C36" s="189" t="s">
        <v>175</v>
      </c>
      <c r="D36" s="179" t="s">
        <v>176</v>
      </c>
      <c r="E36" s="173" t="s">
        <v>21</v>
      </c>
      <c r="F36" s="153" t="s">
        <v>163</v>
      </c>
      <c r="G36" s="19">
        <v>32</v>
      </c>
      <c r="H36" s="19">
        <v>32</v>
      </c>
      <c r="I36" s="17"/>
      <c r="J36" s="17"/>
      <c r="K36" s="17"/>
      <c r="L36" s="20"/>
      <c r="M36" s="19"/>
      <c r="N36" s="19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9" t="s">
        <v>17</v>
      </c>
    </row>
    <row r="37" spans="1:33" s="18" customFormat="1" ht="24.75" customHeight="1" x14ac:dyDescent="0.25">
      <c r="A37" s="171"/>
      <c r="B37" s="174"/>
      <c r="C37" s="190"/>
      <c r="D37" s="222"/>
      <c r="E37" s="174"/>
      <c r="F37" s="16">
        <v>2023</v>
      </c>
      <c r="G37" s="19">
        <v>10</v>
      </c>
      <c r="H37" s="19"/>
      <c r="I37" s="17"/>
      <c r="J37" s="17"/>
      <c r="K37" s="17"/>
      <c r="L37" s="20"/>
      <c r="M37" s="19">
        <v>10</v>
      </c>
      <c r="N37" s="19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222"/>
    </row>
    <row r="38" spans="1:33" s="18" customFormat="1" ht="23.25" customHeight="1" x14ac:dyDescent="0.25">
      <c r="A38" s="171"/>
      <c r="B38" s="174"/>
      <c r="C38" s="190"/>
      <c r="D38" s="222"/>
      <c r="E38" s="174"/>
      <c r="F38" s="16">
        <v>2024</v>
      </c>
      <c r="G38" s="19">
        <v>0</v>
      </c>
      <c r="H38" s="19"/>
      <c r="I38" s="17"/>
      <c r="J38" s="17"/>
      <c r="K38" s="17"/>
      <c r="L38" s="20"/>
      <c r="M38" s="19">
        <v>0</v>
      </c>
      <c r="N38" s="19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222"/>
    </row>
    <row r="39" spans="1:33" s="18" customFormat="1" ht="25.5" customHeight="1" x14ac:dyDescent="0.25">
      <c r="A39" s="171"/>
      <c r="B39" s="174"/>
      <c r="C39" s="190"/>
      <c r="D39" s="222"/>
      <c r="E39" s="174"/>
      <c r="F39" s="16">
        <v>2025</v>
      </c>
      <c r="G39" s="19">
        <v>0</v>
      </c>
      <c r="H39" s="19"/>
      <c r="I39" s="17"/>
      <c r="J39" s="17"/>
      <c r="K39" s="17"/>
      <c r="L39" s="20"/>
      <c r="M39" s="19">
        <v>0</v>
      </c>
      <c r="N39" s="19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22"/>
    </row>
    <row r="40" spans="1:33" s="18" customFormat="1" ht="26.25" customHeight="1" x14ac:dyDescent="0.25">
      <c r="A40" s="172"/>
      <c r="B40" s="175"/>
      <c r="C40" s="191"/>
      <c r="D40" s="223"/>
      <c r="E40" s="175"/>
      <c r="F40" s="17" t="s">
        <v>18</v>
      </c>
      <c r="G40" s="20">
        <f>SUM(G36:G39)</f>
        <v>42</v>
      </c>
      <c r="H40" s="20">
        <f>SUM(H36:H39)</f>
        <v>32</v>
      </c>
      <c r="I40" s="17"/>
      <c r="J40" s="17"/>
      <c r="K40" s="17"/>
      <c r="L40" s="20"/>
      <c r="M40" s="20">
        <f>SUM(M36:M39)</f>
        <v>10</v>
      </c>
      <c r="N40" s="20">
        <f>SUM(N36:N39)</f>
        <v>0</v>
      </c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223"/>
    </row>
    <row r="41" spans="1:33" s="18" customFormat="1" ht="23.25" customHeight="1" x14ac:dyDescent="0.25">
      <c r="A41" s="170" t="s">
        <v>20</v>
      </c>
      <c r="B41" s="173" t="s">
        <v>63</v>
      </c>
      <c r="C41" s="224" t="s">
        <v>236</v>
      </c>
      <c r="D41" s="179" t="s">
        <v>235</v>
      </c>
      <c r="E41" s="173" t="s">
        <v>23</v>
      </c>
      <c r="F41" s="153" t="s">
        <v>158</v>
      </c>
      <c r="G41" s="19">
        <v>111686</v>
      </c>
      <c r="H41" s="19">
        <v>111686</v>
      </c>
      <c r="I41" s="17"/>
      <c r="J41" s="17"/>
      <c r="K41" s="19"/>
      <c r="L41" s="19"/>
      <c r="M41" s="19"/>
      <c r="N41" s="19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9" t="s">
        <v>17</v>
      </c>
    </row>
    <row r="42" spans="1:33" s="18" customFormat="1" ht="23.25" customHeight="1" x14ac:dyDescent="0.25">
      <c r="A42" s="171"/>
      <c r="B42" s="174"/>
      <c r="C42" s="225"/>
      <c r="D42" s="222"/>
      <c r="E42" s="174"/>
      <c r="F42" s="16">
        <v>2023</v>
      </c>
      <c r="G42" s="16">
        <v>17716.599999999999</v>
      </c>
      <c r="H42" s="16"/>
      <c r="I42" s="17"/>
      <c r="J42" s="17"/>
      <c r="K42" s="19">
        <v>0</v>
      </c>
      <c r="L42" s="19">
        <v>0</v>
      </c>
      <c r="M42" s="16">
        <v>17716.599999999999</v>
      </c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222"/>
    </row>
    <row r="43" spans="1:33" s="18" customFormat="1" ht="26.25" customHeight="1" x14ac:dyDescent="0.25">
      <c r="A43" s="171"/>
      <c r="B43" s="174"/>
      <c r="C43" s="225"/>
      <c r="D43" s="222"/>
      <c r="E43" s="174"/>
      <c r="F43" s="16">
        <v>2024</v>
      </c>
      <c r="G43" s="16">
        <v>13307.8</v>
      </c>
      <c r="H43" s="16"/>
      <c r="I43" s="17"/>
      <c r="J43" s="17"/>
      <c r="K43" s="19">
        <v>0</v>
      </c>
      <c r="L43" s="19">
        <v>0</v>
      </c>
      <c r="M43" s="16">
        <v>13307.8</v>
      </c>
      <c r="N43" s="16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222"/>
    </row>
    <row r="44" spans="1:33" s="18" customFormat="1" ht="24" customHeight="1" x14ac:dyDescent="0.25">
      <c r="A44" s="171"/>
      <c r="B44" s="174"/>
      <c r="C44" s="225"/>
      <c r="D44" s="222"/>
      <c r="E44" s="174"/>
      <c r="F44" s="16">
        <v>2025</v>
      </c>
      <c r="G44" s="16">
        <v>13440.4</v>
      </c>
      <c r="H44" s="16"/>
      <c r="I44" s="17"/>
      <c r="J44" s="17"/>
      <c r="K44" s="19">
        <v>0</v>
      </c>
      <c r="L44" s="19">
        <v>0</v>
      </c>
      <c r="M44" s="16">
        <v>13440.4</v>
      </c>
      <c r="N44" s="16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222"/>
    </row>
    <row r="45" spans="1:33" s="18" customFormat="1" ht="30.75" customHeight="1" x14ac:dyDescent="0.25">
      <c r="A45" s="172"/>
      <c r="B45" s="175"/>
      <c r="C45" s="226"/>
      <c r="D45" s="223"/>
      <c r="E45" s="175"/>
      <c r="F45" s="17" t="s">
        <v>18</v>
      </c>
      <c r="G45" s="20">
        <f>SUM(G41:G44)</f>
        <v>156150.79999999999</v>
      </c>
      <c r="H45" s="17">
        <f>SUM(H41:H44)</f>
        <v>111686</v>
      </c>
      <c r="I45" s="17"/>
      <c r="J45" s="17"/>
      <c r="K45" s="17">
        <f>SUM(K41:K44)</f>
        <v>0</v>
      </c>
      <c r="L45" s="17">
        <f>SUM(L41:L44)</f>
        <v>0</v>
      </c>
      <c r="M45" s="20">
        <f>SUM(M41:M44)</f>
        <v>44464.799999999996</v>
      </c>
      <c r="N45" s="17">
        <f>SUM(N41:N44)</f>
        <v>0</v>
      </c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223"/>
    </row>
    <row r="46" spans="1:33" s="18" customFormat="1" ht="26.25" customHeight="1" x14ac:dyDescent="0.25">
      <c r="A46" s="170" t="s">
        <v>22</v>
      </c>
      <c r="B46" s="173" t="s">
        <v>82</v>
      </c>
      <c r="C46" s="173" t="s">
        <v>198</v>
      </c>
      <c r="D46" s="179" t="s">
        <v>176</v>
      </c>
      <c r="E46" s="173" t="s">
        <v>21</v>
      </c>
      <c r="F46" s="153" t="s">
        <v>158</v>
      </c>
      <c r="G46" s="19">
        <v>1210</v>
      </c>
      <c r="H46" s="19">
        <v>1210</v>
      </c>
      <c r="I46" s="20"/>
      <c r="J46" s="20"/>
      <c r="K46" s="20"/>
      <c r="L46" s="20"/>
      <c r="M46" s="19"/>
      <c r="N46" s="19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9" t="s">
        <v>17</v>
      </c>
    </row>
    <row r="47" spans="1:33" s="18" customFormat="1" ht="24" customHeight="1" x14ac:dyDescent="0.25">
      <c r="A47" s="171"/>
      <c r="B47" s="174"/>
      <c r="C47" s="174"/>
      <c r="D47" s="222"/>
      <c r="E47" s="174"/>
      <c r="F47" s="16">
        <v>2023</v>
      </c>
      <c r="G47" s="19">
        <v>130</v>
      </c>
      <c r="H47" s="19"/>
      <c r="I47" s="20"/>
      <c r="J47" s="20"/>
      <c r="K47" s="20"/>
      <c r="L47" s="20"/>
      <c r="M47" s="19">
        <v>130</v>
      </c>
      <c r="N47" s="19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222"/>
    </row>
    <row r="48" spans="1:33" s="18" customFormat="1" ht="21" customHeight="1" x14ac:dyDescent="0.25">
      <c r="A48" s="171"/>
      <c r="B48" s="174"/>
      <c r="C48" s="174"/>
      <c r="D48" s="222"/>
      <c r="E48" s="174"/>
      <c r="F48" s="16">
        <v>2024</v>
      </c>
      <c r="G48" s="19">
        <v>0</v>
      </c>
      <c r="H48" s="19"/>
      <c r="I48" s="20"/>
      <c r="J48" s="20"/>
      <c r="K48" s="20"/>
      <c r="L48" s="20"/>
      <c r="M48" s="19">
        <v>0</v>
      </c>
      <c r="N48" s="19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222"/>
    </row>
    <row r="49" spans="1:33" s="18" customFormat="1" ht="28.5" customHeight="1" x14ac:dyDescent="0.25">
      <c r="A49" s="171"/>
      <c r="B49" s="174"/>
      <c r="C49" s="174"/>
      <c r="D49" s="222"/>
      <c r="E49" s="174"/>
      <c r="F49" s="16">
        <v>2025</v>
      </c>
      <c r="G49" s="19">
        <v>0</v>
      </c>
      <c r="H49" s="19"/>
      <c r="I49" s="20"/>
      <c r="J49" s="20"/>
      <c r="K49" s="20"/>
      <c r="L49" s="20"/>
      <c r="M49" s="19">
        <v>0</v>
      </c>
      <c r="N49" s="19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222"/>
    </row>
    <row r="50" spans="1:33" s="18" customFormat="1" ht="86.25" customHeight="1" x14ac:dyDescent="0.25">
      <c r="A50" s="172"/>
      <c r="B50" s="175"/>
      <c r="C50" s="175"/>
      <c r="D50" s="223"/>
      <c r="E50" s="175"/>
      <c r="F50" s="17" t="s">
        <v>18</v>
      </c>
      <c r="G50" s="20">
        <f>SUM(G46:G49)</f>
        <v>1340</v>
      </c>
      <c r="H50" s="20">
        <f>SUM(H46:H49)</f>
        <v>1210</v>
      </c>
      <c r="I50" s="20"/>
      <c r="J50" s="20"/>
      <c r="K50" s="20"/>
      <c r="L50" s="20"/>
      <c r="M50" s="20">
        <f>SUM(M46:M49)</f>
        <v>130</v>
      </c>
      <c r="N50" s="20">
        <f>SUM(N46:N49)</f>
        <v>0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223"/>
    </row>
    <row r="51" spans="1:33" s="18" customFormat="1" ht="22.5" customHeight="1" x14ac:dyDescent="0.25">
      <c r="A51" s="170" t="s">
        <v>24</v>
      </c>
      <c r="B51" s="173" t="s">
        <v>64</v>
      </c>
      <c r="C51" s="189" t="s">
        <v>253</v>
      </c>
      <c r="D51" s="179" t="s">
        <v>176</v>
      </c>
      <c r="E51" s="173" t="s">
        <v>21</v>
      </c>
      <c r="F51" s="153" t="s">
        <v>163</v>
      </c>
      <c r="G51" s="19">
        <v>40</v>
      </c>
      <c r="H51" s="19">
        <v>40</v>
      </c>
      <c r="I51" s="17"/>
      <c r="J51" s="17"/>
      <c r="K51" s="17"/>
      <c r="L51" s="17"/>
      <c r="M51" s="19">
        <v>40</v>
      </c>
      <c r="N51" s="19">
        <v>40</v>
      </c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9" t="s">
        <v>17</v>
      </c>
    </row>
    <row r="52" spans="1:33" s="18" customFormat="1" ht="21" customHeight="1" x14ac:dyDescent="0.25">
      <c r="A52" s="171"/>
      <c r="B52" s="174"/>
      <c r="C52" s="190"/>
      <c r="D52" s="222"/>
      <c r="E52" s="174"/>
      <c r="F52" s="16">
        <v>2023</v>
      </c>
      <c r="G52" s="19">
        <v>51.9</v>
      </c>
      <c r="H52" s="19"/>
      <c r="I52" s="17"/>
      <c r="J52" s="17"/>
      <c r="K52" s="17"/>
      <c r="L52" s="17"/>
      <c r="M52" s="19">
        <v>51.9</v>
      </c>
      <c r="N52" s="19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222"/>
    </row>
    <row r="53" spans="1:33" s="18" customFormat="1" ht="21" customHeight="1" x14ac:dyDescent="0.25">
      <c r="A53" s="171"/>
      <c r="B53" s="174"/>
      <c r="C53" s="190"/>
      <c r="D53" s="222"/>
      <c r="E53" s="174"/>
      <c r="F53" s="16">
        <v>2024</v>
      </c>
      <c r="G53" s="19">
        <v>0</v>
      </c>
      <c r="H53" s="19"/>
      <c r="I53" s="17"/>
      <c r="J53" s="17"/>
      <c r="K53" s="17"/>
      <c r="L53" s="17"/>
      <c r="M53" s="19">
        <v>0</v>
      </c>
      <c r="N53" s="19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222"/>
    </row>
    <row r="54" spans="1:33" s="18" customFormat="1" ht="26.25" customHeight="1" x14ac:dyDescent="0.25">
      <c r="A54" s="171"/>
      <c r="B54" s="174"/>
      <c r="C54" s="190"/>
      <c r="D54" s="222"/>
      <c r="E54" s="174"/>
      <c r="F54" s="16">
        <v>2025</v>
      </c>
      <c r="G54" s="19">
        <v>0</v>
      </c>
      <c r="H54" s="19"/>
      <c r="I54" s="17"/>
      <c r="J54" s="17"/>
      <c r="K54" s="17"/>
      <c r="L54" s="17"/>
      <c r="M54" s="19">
        <v>0</v>
      </c>
      <c r="N54" s="19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222"/>
    </row>
    <row r="55" spans="1:33" s="18" customFormat="1" ht="42.75" customHeight="1" x14ac:dyDescent="0.25">
      <c r="A55" s="172"/>
      <c r="B55" s="175"/>
      <c r="C55" s="191"/>
      <c r="D55" s="223"/>
      <c r="E55" s="175"/>
      <c r="F55" s="17" t="s">
        <v>18</v>
      </c>
      <c r="G55" s="20">
        <f>SUM(G51:G54)</f>
        <v>91.9</v>
      </c>
      <c r="H55" s="20">
        <f>SUM(H51:H54)</f>
        <v>40</v>
      </c>
      <c r="I55" s="17"/>
      <c r="J55" s="17"/>
      <c r="K55" s="17"/>
      <c r="L55" s="17"/>
      <c r="M55" s="20">
        <f>SUM(M51:M54)</f>
        <v>91.9</v>
      </c>
      <c r="N55" s="20">
        <f>SUM(N51:N54)</f>
        <v>40</v>
      </c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223"/>
    </row>
    <row r="56" spans="1:33" s="18" customFormat="1" ht="15" customHeight="1" x14ac:dyDescent="0.25">
      <c r="A56" s="170" t="s">
        <v>25</v>
      </c>
      <c r="B56" s="173" t="s">
        <v>65</v>
      </c>
      <c r="C56" s="173" t="s">
        <v>166</v>
      </c>
      <c r="D56" s="179" t="s">
        <v>167</v>
      </c>
      <c r="E56" s="173" t="s">
        <v>78</v>
      </c>
      <c r="F56" s="153" t="s">
        <v>158</v>
      </c>
      <c r="G56" s="19">
        <v>350</v>
      </c>
      <c r="H56" s="19">
        <v>350</v>
      </c>
      <c r="I56" s="17"/>
      <c r="J56" s="17"/>
      <c r="K56" s="17"/>
      <c r="L56" s="17"/>
      <c r="M56" s="19"/>
      <c r="N56" s="19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9" t="s">
        <v>17</v>
      </c>
    </row>
    <row r="57" spans="1:33" s="18" customFormat="1" x14ac:dyDescent="0.25">
      <c r="A57" s="171"/>
      <c r="B57" s="174"/>
      <c r="C57" s="174"/>
      <c r="D57" s="222"/>
      <c r="E57" s="174"/>
      <c r="F57" s="16">
        <v>2023</v>
      </c>
      <c r="G57" s="19">
        <v>25</v>
      </c>
      <c r="H57" s="19"/>
      <c r="I57" s="17"/>
      <c r="J57" s="17"/>
      <c r="K57" s="17"/>
      <c r="L57" s="17"/>
      <c r="M57" s="19">
        <v>25</v>
      </c>
      <c r="N57" s="19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222"/>
    </row>
    <row r="58" spans="1:33" s="18" customFormat="1" x14ac:dyDescent="0.25">
      <c r="A58" s="171"/>
      <c r="B58" s="174"/>
      <c r="C58" s="174"/>
      <c r="D58" s="222"/>
      <c r="E58" s="174"/>
      <c r="F58" s="16">
        <v>2024</v>
      </c>
      <c r="G58" s="19">
        <v>0</v>
      </c>
      <c r="H58" s="19"/>
      <c r="I58" s="17"/>
      <c r="J58" s="17"/>
      <c r="K58" s="17"/>
      <c r="L58" s="17"/>
      <c r="M58" s="19">
        <v>0</v>
      </c>
      <c r="N58" s="19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222"/>
    </row>
    <row r="59" spans="1:33" s="18" customFormat="1" x14ac:dyDescent="0.25">
      <c r="A59" s="171"/>
      <c r="B59" s="174"/>
      <c r="C59" s="174"/>
      <c r="D59" s="222"/>
      <c r="E59" s="174"/>
      <c r="F59" s="16">
        <v>2025</v>
      </c>
      <c r="G59" s="19">
        <v>0</v>
      </c>
      <c r="H59" s="19"/>
      <c r="I59" s="17"/>
      <c r="J59" s="17"/>
      <c r="K59" s="17"/>
      <c r="L59" s="17"/>
      <c r="M59" s="19">
        <v>0</v>
      </c>
      <c r="N59" s="19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222"/>
    </row>
    <row r="60" spans="1:33" s="18" customFormat="1" ht="95.25" customHeight="1" x14ac:dyDescent="0.25">
      <c r="A60" s="172"/>
      <c r="B60" s="175"/>
      <c r="C60" s="175"/>
      <c r="D60" s="223"/>
      <c r="E60" s="175"/>
      <c r="F60" s="17" t="s">
        <v>18</v>
      </c>
      <c r="G60" s="20">
        <f>SUM(G56:G59)</f>
        <v>375</v>
      </c>
      <c r="H60" s="20">
        <f>SUM(H56:H59)</f>
        <v>350</v>
      </c>
      <c r="I60" s="17"/>
      <c r="J60" s="17"/>
      <c r="K60" s="17"/>
      <c r="L60" s="17"/>
      <c r="M60" s="20">
        <f>SUM(M56:M59)</f>
        <v>25</v>
      </c>
      <c r="N60" s="20">
        <f>SUM(N56:N59)</f>
        <v>0</v>
      </c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223"/>
    </row>
    <row r="61" spans="1:33" s="18" customFormat="1" ht="15" customHeight="1" x14ac:dyDescent="0.25">
      <c r="A61" s="170" t="s">
        <v>26</v>
      </c>
      <c r="B61" s="173" t="s">
        <v>66</v>
      </c>
      <c r="C61" s="173" t="s">
        <v>168</v>
      </c>
      <c r="D61" s="179" t="s">
        <v>169</v>
      </c>
      <c r="E61" s="173" t="s">
        <v>78</v>
      </c>
      <c r="F61" s="48" t="s">
        <v>170</v>
      </c>
      <c r="G61" s="22">
        <v>21675.599999999999</v>
      </c>
      <c r="H61" s="22">
        <v>21675.599999999999</v>
      </c>
      <c r="I61" s="54"/>
      <c r="J61" s="54"/>
      <c r="K61" s="22"/>
      <c r="L61" s="22"/>
      <c r="M61" s="22"/>
      <c r="N61" s="22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176" t="s">
        <v>17</v>
      </c>
    </row>
    <row r="62" spans="1:33" s="18" customFormat="1" x14ac:dyDescent="0.25">
      <c r="A62" s="171"/>
      <c r="B62" s="174"/>
      <c r="C62" s="174"/>
      <c r="D62" s="222"/>
      <c r="E62" s="174"/>
      <c r="F62" s="21">
        <v>2023</v>
      </c>
      <c r="G62" s="22">
        <v>5626.7</v>
      </c>
      <c r="H62" s="22"/>
      <c r="I62" s="54"/>
      <c r="J62" s="54"/>
      <c r="K62" s="22"/>
      <c r="L62" s="22"/>
      <c r="M62" s="22">
        <v>5626.7</v>
      </c>
      <c r="N62" s="22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177"/>
    </row>
    <row r="63" spans="1:33" s="18" customFormat="1" x14ac:dyDescent="0.25">
      <c r="A63" s="171"/>
      <c r="B63" s="174"/>
      <c r="C63" s="174"/>
      <c r="D63" s="222"/>
      <c r="E63" s="174"/>
      <c r="F63" s="21">
        <v>2024</v>
      </c>
      <c r="G63" s="22">
        <v>5355.2</v>
      </c>
      <c r="H63" s="22"/>
      <c r="I63" s="54"/>
      <c r="J63" s="54"/>
      <c r="K63" s="22"/>
      <c r="L63" s="22"/>
      <c r="M63" s="22">
        <v>5355.2</v>
      </c>
      <c r="N63" s="22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177"/>
    </row>
    <row r="64" spans="1:33" s="18" customFormat="1" x14ac:dyDescent="0.25">
      <c r="A64" s="171"/>
      <c r="B64" s="174"/>
      <c r="C64" s="174"/>
      <c r="D64" s="222"/>
      <c r="E64" s="174"/>
      <c r="F64" s="21">
        <v>2025</v>
      </c>
      <c r="G64" s="22">
        <v>5256.3</v>
      </c>
      <c r="H64" s="21"/>
      <c r="I64" s="54"/>
      <c r="J64" s="54"/>
      <c r="K64" s="21"/>
      <c r="L64" s="21"/>
      <c r="M64" s="22">
        <v>5256.3</v>
      </c>
      <c r="N64" s="21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177"/>
    </row>
    <row r="65" spans="1:155" s="18" customFormat="1" ht="30.75" customHeight="1" x14ac:dyDescent="0.25">
      <c r="A65" s="172"/>
      <c r="B65" s="175"/>
      <c r="C65" s="175"/>
      <c r="D65" s="223"/>
      <c r="E65" s="175"/>
      <c r="F65" s="24" t="s">
        <v>18</v>
      </c>
      <c r="G65" s="25">
        <f>SUM(G61:G64)</f>
        <v>37913.800000000003</v>
      </c>
      <c r="H65" s="25">
        <f>SUM(H61:H64)</f>
        <v>21675.599999999999</v>
      </c>
      <c r="I65" s="24"/>
      <c r="J65" s="24"/>
      <c r="K65" s="25">
        <f>SUM(K61:K64)</f>
        <v>0</v>
      </c>
      <c r="L65" s="25">
        <f>SUM(L61:L64)</f>
        <v>0</v>
      </c>
      <c r="M65" s="25">
        <f>SUM(M61:M64)</f>
        <v>16238.2</v>
      </c>
      <c r="N65" s="25">
        <f>SUM(N61:N64)</f>
        <v>0</v>
      </c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178"/>
    </row>
    <row r="66" spans="1:155" s="30" customFormat="1" x14ac:dyDescent="0.25">
      <c r="A66" s="101"/>
      <c r="B66" s="27" t="s">
        <v>28</v>
      </c>
      <c r="C66" s="28"/>
      <c r="D66" s="28"/>
      <c r="E66" s="28"/>
      <c r="F66" s="23"/>
      <c r="G66" s="29"/>
      <c r="H66" s="29"/>
      <c r="I66" s="23"/>
      <c r="J66" s="23"/>
      <c r="K66" s="23"/>
      <c r="L66" s="23"/>
      <c r="M66" s="29"/>
      <c r="N66" s="29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176" t="s">
        <v>17</v>
      </c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  <c r="EN66" s="74"/>
      <c r="EO66" s="74"/>
      <c r="EP66" s="74"/>
      <c r="EQ66" s="74"/>
      <c r="ER66" s="74"/>
      <c r="ES66" s="74"/>
      <c r="ET66" s="74"/>
      <c r="EU66" s="74"/>
      <c r="EV66" s="74"/>
      <c r="EW66" s="74"/>
      <c r="EX66" s="74"/>
      <c r="EY66" s="74"/>
    </row>
    <row r="67" spans="1:155" s="30" customFormat="1" ht="15.75" customHeight="1" x14ac:dyDescent="0.25">
      <c r="A67" s="238"/>
      <c r="B67" s="173" t="s">
        <v>171</v>
      </c>
      <c r="C67" s="173" t="s">
        <v>159</v>
      </c>
      <c r="D67" s="179" t="s">
        <v>172</v>
      </c>
      <c r="E67" s="173" t="s">
        <v>78</v>
      </c>
      <c r="F67" s="218">
        <v>2023</v>
      </c>
      <c r="G67" s="215">
        <v>150</v>
      </c>
      <c r="H67" s="215"/>
      <c r="I67" s="218"/>
      <c r="J67" s="218"/>
      <c r="K67" s="284"/>
      <c r="L67" s="284"/>
      <c r="M67" s="215">
        <v>150</v>
      </c>
      <c r="N67" s="215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177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</row>
    <row r="68" spans="1:155" s="30" customFormat="1" ht="19.5" hidden="1" customHeight="1" x14ac:dyDescent="0.25">
      <c r="A68" s="239"/>
      <c r="B68" s="174"/>
      <c r="C68" s="174"/>
      <c r="D68" s="222"/>
      <c r="E68" s="174"/>
      <c r="F68" s="220"/>
      <c r="G68" s="217"/>
      <c r="H68" s="217"/>
      <c r="I68" s="220"/>
      <c r="J68" s="220"/>
      <c r="K68" s="285"/>
      <c r="L68" s="285"/>
      <c r="M68" s="217"/>
      <c r="N68" s="217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177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  <c r="EN68" s="74"/>
      <c r="EO68" s="74"/>
      <c r="EP68" s="74"/>
      <c r="EQ68" s="74"/>
      <c r="ER68" s="74"/>
      <c r="ES68" s="74"/>
      <c r="ET68" s="74"/>
      <c r="EU68" s="74"/>
      <c r="EV68" s="74"/>
      <c r="EW68" s="74"/>
      <c r="EX68" s="74"/>
      <c r="EY68" s="74"/>
    </row>
    <row r="69" spans="1:155" s="30" customFormat="1" ht="19.5" customHeight="1" x14ac:dyDescent="0.25">
      <c r="A69" s="239"/>
      <c r="B69" s="174"/>
      <c r="C69" s="174"/>
      <c r="D69" s="222"/>
      <c r="E69" s="174"/>
      <c r="F69" s="21">
        <v>2024</v>
      </c>
      <c r="G69" s="22">
        <v>0</v>
      </c>
      <c r="H69" s="29"/>
      <c r="I69" s="21"/>
      <c r="J69" s="23"/>
      <c r="K69" s="22"/>
      <c r="L69" s="23"/>
      <c r="M69" s="22">
        <v>0</v>
      </c>
      <c r="N69" s="29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177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</row>
    <row r="70" spans="1:155" s="30" customFormat="1" ht="19.5" customHeight="1" x14ac:dyDescent="0.25">
      <c r="A70" s="239"/>
      <c r="B70" s="174"/>
      <c r="C70" s="174"/>
      <c r="D70" s="222"/>
      <c r="E70" s="174"/>
      <c r="F70" s="21">
        <v>2025</v>
      </c>
      <c r="G70" s="22">
        <v>0</v>
      </c>
      <c r="H70" s="29"/>
      <c r="I70" s="23"/>
      <c r="J70" s="23"/>
      <c r="K70" s="23"/>
      <c r="L70" s="23"/>
      <c r="M70" s="22">
        <v>0</v>
      </c>
      <c r="N70" s="29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177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</row>
    <row r="71" spans="1:155" s="30" customFormat="1" ht="21.75" customHeight="1" x14ac:dyDescent="0.25">
      <c r="A71" s="239"/>
      <c r="B71" s="175"/>
      <c r="C71" s="174"/>
      <c r="D71" s="222"/>
      <c r="E71" s="174"/>
      <c r="F71" s="23" t="s">
        <v>173</v>
      </c>
      <c r="G71" s="29">
        <f>SUM(G67:G70)</f>
        <v>150</v>
      </c>
      <c r="H71" s="29">
        <f>SUM(H67:H70)</f>
        <v>0</v>
      </c>
      <c r="I71" s="23"/>
      <c r="J71" s="23"/>
      <c r="K71" s="23"/>
      <c r="L71" s="23"/>
      <c r="M71" s="29">
        <f>SUM(M67:M70)</f>
        <v>150</v>
      </c>
      <c r="N71" s="29">
        <f>SUM(N67:N70)</f>
        <v>0</v>
      </c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178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</row>
    <row r="72" spans="1:155" s="74" customFormat="1" ht="20.25" customHeight="1" x14ac:dyDescent="0.25">
      <c r="A72" s="239"/>
      <c r="B72" s="173" t="s">
        <v>174</v>
      </c>
      <c r="C72" s="174"/>
      <c r="D72" s="222"/>
      <c r="E72" s="174"/>
      <c r="F72" s="31">
        <v>2023</v>
      </c>
      <c r="G72" s="144">
        <v>5476.7</v>
      </c>
      <c r="H72" s="145"/>
      <c r="I72" s="32"/>
      <c r="J72" s="32"/>
      <c r="K72" s="32"/>
      <c r="L72" s="32"/>
      <c r="M72" s="144">
        <v>5476.7</v>
      </c>
      <c r="N72" s="145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152"/>
    </row>
    <row r="73" spans="1:155" s="74" customFormat="1" ht="19.5" customHeight="1" x14ac:dyDescent="0.25">
      <c r="A73" s="239"/>
      <c r="B73" s="174"/>
      <c r="C73" s="174"/>
      <c r="D73" s="222"/>
      <c r="E73" s="174"/>
      <c r="F73" s="31">
        <v>2024</v>
      </c>
      <c r="G73" s="144">
        <v>5355.2</v>
      </c>
      <c r="H73" s="145"/>
      <c r="I73" s="32"/>
      <c r="J73" s="32"/>
      <c r="K73" s="32"/>
      <c r="L73" s="32"/>
      <c r="M73" s="144">
        <v>5355.2</v>
      </c>
      <c r="N73" s="145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152"/>
    </row>
    <row r="74" spans="1:155" s="74" customFormat="1" ht="18" customHeight="1" x14ac:dyDescent="0.25">
      <c r="A74" s="239"/>
      <c r="B74" s="174"/>
      <c r="C74" s="174"/>
      <c r="D74" s="222"/>
      <c r="E74" s="174"/>
      <c r="F74" s="31">
        <v>2025</v>
      </c>
      <c r="G74" s="144">
        <v>5256.3</v>
      </c>
      <c r="H74" s="145"/>
      <c r="I74" s="32"/>
      <c r="J74" s="32"/>
      <c r="K74" s="32"/>
      <c r="L74" s="32"/>
      <c r="M74" s="144">
        <v>5256.3</v>
      </c>
      <c r="N74" s="145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152"/>
    </row>
    <row r="75" spans="1:155" s="74" customFormat="1" ht="38.25" customHeight="1" x14ac:dyDescent="0.25">
      <c r="A75" s="240"/>
      <c r="B75" s="175"/>
      <c r="C75" s="175"/>
      <c r="D75" s="223"/>
      <c r="E75" s="175"/>
      <c r="F75" s="23" t="s">
        <v>173</v>
      </c>
      <c r="G75" s="145">
        <f>SUM(G72:G74)</f>
        <v>16088.2</v>
      </c>
      <c r="H75" s="145"/>
      <c r="I75" s="32"/>
      <c r="J75" s="32"/>
      <c r="K75" s="32"/>
      <c r="L75" s="32"/>
      <c r="M75" s="145">
        <f>SUM(M72:M74)</f>
        <v>16088.2</v>
      </c>
      <c r="N75" s="145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152"/>
    </row>
    <row r="76" spans="1:155" s="18" customFormat="1" ht="19.5" customHeight="1" x14ac:dyDescent="0.25">
      <c r="A76" s="170">
        <v>9</v>
      </c>
      <c r="B76" s="173" t="s">
        <v>177</v>
      </c>
      <c r="C76" s="173" t="s">
        <v>178</v>
      </c>
      <c r="D76" s="179" t="s">
        <v>179</v>
      </c>
      <c r="E76" s="173" t="s">
        <v>96</v>
      </c>
      <c r="F76" s="159" t="s">
        <v>180</v>
      </c>
      <c r="G76" s="144">
        <v>580</v>
      </c>
      <c r="H76" s="144">
        <v>580</v>
      </c>
      <c r="I76" s="145"/>
      <c r="J76" s="145"/>
      <c r="K76" s="145"/>
      <c r="L76" s="145"/>
      <c r="M76" s="144"/>
      <c r="N76" s="144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176" t="s">
        <v>17</v>
      </c>
    </row>
    <row r="77" spans="1:155" s="18" customFormat="1" ht="21" customHeight="1" x14ac:dyDescent="0.25">
      <c r="A77" s="171"/>
      <c r="B77" s="174"/>
      <c r="C77" s="174"/>
      <c r="D77" s="222"/>
      <c r="E77" s="174"/>
      <c r="F77" s="21">
        <v>2023</v>
      </c>
      <c r="G77" s="22">
        <v>65</v>
      </c>
      <c r="H77" s="22"/>
      <c r="I77" s="23"/>
      <c r="J77" s="23"/>
      <c r="K77" s="23"/>
      <c r="L77" s="23"/>
      <c r="M77" s="22">
        <v>65</v>
      </c>
      <c r="N77" s="22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177"/>
    </row>
    <row r="78" spans="1:155" s="18" customFormat="1" ht="19.5" customHeight="1" x14ac:dyDescent="0.25">
      <c r="A78" s="171"/>
      <c r="B78" s="174"/>
      <c r="C78" s="174"/>
      <c r="D78" s="222"/>
      <c r="E78" s="174"/>
      <c r="F78" s="21">
        <v>2024</v>
      </c>
      <c r="G78" s="22">
        <v>65</v>
      </c>
      <c r="H78" s="22"/>
      <c r="I78" s="23"/>
      <c r="J78" s="23"/>
      <c r="K78" s="23"/>
      <c r="L78" s="23"/>
      <c r="M78" s="22">
        <v>65</v>
      </c>
      <c r="N78" s="22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177"/>
    </row>
    <row r="79" spans="1:155" s="18" customFormat="1" ht="22.5" customHeight="1" x14ac:dyDescent="0.25">
      <c r="A79" s="171"/>
      <c r="B79" s="174"/>
      <c r="C79" s="174"/>
      <c r="D79" s="222"/>
      <c r="E79" s="174"/>
      <c r="F79" s="21">
        <v>2025</v>
      </c>
      <c r="G79" s="22">
        <v>65</v>
      </c>
      <c r="H79" s="22"/>
      <c r="I79" s="23"/>
      <c r="J79" s="23"/>
      <c r="K79" s="23"/>
      <c r="L79" s="23"/>
      <c r="M79" s="22">
        <v>65</v>
      </c>
      <c r="N79" s="22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177"/>
    </row>
    <row r="80" spans="1:155" s="18" customFormat="1" ht="40.5" customHeight="1" x14ac:dyDescent="0.25">
      <c r="A80" s="172"/>
      <c r="B80" s="175"/>
      <c r="C80" s="175"/>
      <c r="D80" s="223"/>
      <c r="E80" s="175"/>
      <c r="F80" s="23" t="s">
        <v>18</v>
      </c>
      <c r="G80" s="29">
        <f>SUM(G76:G79)</f>
        <v>775</v>
      </c>
      <c r="H80" s="29">
        <f>SUM(H76:I79)</f>
        <v>580</v>
      </c>
      <c r="I80" s="23"/>
      <c r="J80" s="23"/>
      <c r="K80" s="23"/>
      <c r="L80" s="23"/>
      <c r="M80" s="29">
        <f>SUM(M76:M79)</f>
        <v>195</v>
      </c>
      <c r="N80" s="29">
        <f>SUM(N76:N79)</f>
        <v>0</v>
      </c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178"/>
    </row>
    <row r="81" spans="1:33" s="18" customFormat="1" ht="26.25" customHeight="1" x14ac:dyDescent="0.25">
      <c r="A81" s="170">
        <v>10</v>
      </c>
      <c r="B81" s="173" t="s">
        <v>97</v>
      </c>
      <c r="C81" s="173" t="s">
        <v>247</v>
      </c>
      <c r="D81" s="179" t="s">
        <v>203</v>
      </c>
      <c r="E81" s="173" t="s">
        <v>67</v>
      </c>
      <c r="F81" s="48" t="s">
        <v>180</v>
      </c>
      <c r="G81" s="22">
        <v>191.9</v>
      </c>
      <c r="H81" s="22">
        <v>191.9</v>
      </c>
      <c r="I81" s="23"/>
      <c r="J81" s="23"/>
      <c r="K81" s="23"/>
      <c r="L81" s="23"/>
      <c r="M81" s="22"/>
      <c r="N81" s="22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176" t="s">
        <v>17</v>
      </c>
    </row>
    <row r="82" spans="1:33" s="18" customFormat="1" ht="23.25" customHeight="1" x14ac:dyDescent="0.25">
      <c r="A82" s="171"/>
      <c r="B82" s="174"/>
      <c r="C82" s="174"/>
      <c r="D82" s="222"/>
      <c r="E82" s="174"/>
      <c r="F82" s="21">
        <v>2023</v>
      </c>
      <c r="G82" s="22">
        <v>54.3</v>
      </c>
      <c r="H82" s="22"/>
      <c r="I82" s="23"/>
      <c r="J82" s="23"/>
      <c r="K82" s="23"/>
      <c r="L82" s="23"/>
      <c r="M82" s="22">
        <v>54.3</v>
      </c>
      <c r="N82" s="22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177"/>
    </row>
    <row r="83" spans="1:33" s="18" customFormat="1" ht="22.5" customHeight="1" x14ac:dyDescent="0.25">
      <c r="A83" s="171"/>
      <c r="B83" s="174"/>
      <c r="C83" s="174"/>
      <c r="D83" s="222"/>
      <c r="E83" s="174"/>
      <c r="F83" s="21">
        <v>2024</v>
      </c>
      <c r="G83" s="22">
        <v>0</v>
      </c>
      <c r="H83" s="22"/>
      <c r="I83" s="23"/>
      <c r="J83" s="23"/>
      <c r="K83" s="23"/>
      <c r="L83" s="23"/>
      <c r="M83" s="22">
        <v>0</v>
      </c>
      <c r="N83" s="22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177"/>
    </row>
    <row r="84" spans="1:33" s="18" customFormat="1" ht="24" customHeight="1" x14ac:dyDescent="0.25">
      <c r="A84" s="171"/>
      <c r="B84" s="174"/>
      <c r="C84" s="174"/>
      <c r="D84" s="222"/>
      <c r="E84" s="174"/>
      <c r="F84" s="21">
        <v>2025</v>
      </c>
      <c r="G84" s="22">
        <v>0</v>
      </c>
      <c r="H84" s="22"/>
      <c r="I84" s="23"/>
      <c r="J84" s="23"/>
      <c r="K84" s="23"/>
      <c r="L84" s="23"/>
      <c r="M84" s="22">
        <v>0</v>
      </c>
      <c r="N84" s="22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177"/>
    </row>
    <row r="85" spans="1:33" s="18" customFormat="1" ht="121.5" customHeight="1" x14ac:dyDescent="0.25">
      <c r="A85" s="172"/>
      <c r="B85" s="175"/>
      <c r="C85" s="175"/>
      <c r="D85" s="223"/>
      <c r="E85" s="175"/>
      <c r="F85" s="23" t="s">
        <v>18</v>
      </c>
      <c r="G85" s="29">
        <f>SUM(G81:G84)</f>
        <v>246.2</v>
      </c>
      <c r="H85" s="29">
        <v>191.9</v>
      </c>
      <c r="I85" s="23"/>
      <c r="J85" s="23"/>
      <c r="K85" s="23"/>
      <c r="L85" s="23"/>
      <c r="M85" s="29">
        <f>SUM(M81:M84)</f>
        <v>54.3</v>
      </c>
      <c r="N85" s="29">
        <v>191.9</v>
      </c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178"/>
    </row>
    <row r="86" spans="1:33" s="18" customFormat="1" x14ac:dyDescent="0.25">
      <c r="A86" s="241">
        <v>11</v>
      </c>
      <c r="B86" s="244" t="s">
        <v>68</v>
      </c>
      <c r="C86" s="250" t="s">
        <v>210</v>
      </c>
      <c r="D86" s="253" t="s">
        <v>196</v>
      </c>
      <c r="E86" s="244" t="s">
        <v>98</v>
      </c>
      <c r="F86" s="48" t="s">
        <v>197</v>
      </c>
      <c r="G86" s="21">
        <v>70753.3</v>
      </c>
      <c r="H86" s="22">
        <v>70753.3</v>
      </c>
      <c r="I86" s="21"/>
      <c r="J86" s="21"/>
      <c r="K86" s="21"/>
      <c r="L86" s="21"/>
      <c r="M86" s="21"/>
      <c r="N86" s="21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176" t="s">
        <v>17</v>
      </c>
    </row>
    <row r="87" spans="1:33" s="18" customFormat="1" x14ac:dyDescent="0.25">
      <c r="A87" s="242"/>
      <c r="B87" s="245"/>
      <c r="C87" s="251"/>
      <c r="D87" s="254"/>
      <c r="E87" s="245"/>
      <c r="F87" s="21">
        <v>2023</v>
      </c>
      <c r="G87" s="21">
        <v>60004.6</v>
      </c>
      <c r="H87" s="22"/>
      <c r="I87" s="21"/>
      <c r="J87" s="21"/>
      <c r="K87" s="22"/>
      <c r="L87" s="22"/>
      <c r="M87" s="21">
        <v>60004.6</v>
      </c>
      <c r="N87" s="22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177"/>
    </row>
    <row r="88" spans="1:33" s="18" customFormat="1" x14ac:dyDescent="0.25">
      <c r="A88" s="242"/>
      <c r="B88" s="245"/>
      <c r="C88" s="251"/>
      <c r="D88" s="254"/>
      <c r="E88" s="245"/>
      <c r="F88" s="21">
        <v>2024</v>
      </c>
      <c r="G88" s="21">
        <v>57218.6</v>
      </c>
      <c r="H88" s="21"/>
      <c r="I88" s="21"/>
      <c r="J88" s="21"/>
      <c r="K88" s="21"/>
      <c r="L88" s="21"/>
      <c r="M88" s="21">
        <v>57218.6</v>
      </c>
      <c r="N88" s="21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177"/>
    </row>
    <row r="89" spans="1:33" s="18" customFormat="1" x14ac:dyDescent="0.25">
      <c r="A89" s="242"/>
      <c r="B89" s="245"/>
      <c r="C89" s="251"/>
      <c r="D89" s="254"/>
      <c r="E89" s="245"/>
      <c r="F89" s="21">
        <v>2025</v>
      </c>
      <c r="G89" s="22">
        <v>56911.5</v>
      </c>
      <c r="H89" s="23"/>
      <c r="I89" s="21"/>
      <c r="J89" s="23"/>
      <c r="K89" s="21"/>
      <c r="L89" s="23"/>
      <c r="M89" s="22">
        <v>56911.5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177"/>
    </row>
    <row r="90" spans="1:33" s="18" customFormat="1" ht="24.75" customHeight="1" x14ac:dyDescent="0.25">
      <c r="A90" s="243"/>
      <c r="B90" s="246"/>
      <c r="C90" s="252"/>
      <c r="D90" s="255"/>
      <c r="E90" s="246"/>
      <c r="F90" s="23" t="s">
        <v>18</v>
      </c>
      <c r="G90" s="29">
        <f t="shared" ref="G90:H90" si="0">SUM(G86:G89)</f>
        <v>244888</v>
      </c>
      <c r="H90" s="29">
        <f t="shared" si="0"/>
        <v>70753.3</v>
      </c>
      <c r="I90" s="23"/>
      <c r="J90" s="23"/>
      <c r="K90" s="23"/>
      <c r="L90" s="23"/>
      <c r="M90" s="29">
        <f>SUM(M86:M89)</f>
        <v>174134.7</v>
      </c>
      <c r="N90" s="29">
        <f>SUM(N86:N89)</f>
        <v>0</v>
      </c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178"/>
    </row>
    <row r="91" spans="1:33" s="18" customFormat="1" x14ac:dyDescent="0.25">
      <c r="A91" s="21"/>
      <c r="B91" s="16" t="s">
        <v>28</v>
      </c>
      <c r="C91" s="16"/>
      <c r="D91" s="16"/>
      <c r="E91" s="16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125"/>
    </row>
    <row r="92" spans="1:33" s="18" customFormat="1" ht="15" customHeight="1" x14ac:dyDescent="0.25">
      <c r="A92" s="247"/>
      <c r="B92" s="173" t="s">
        <v>211</v>
      </c>
      <c r="C92" s="250" t="s">
        <v>212</v>
      </c>
      <c r="D92" s="179" t="s">
        <v>172</v>
      </c>
      <c r="E92" s="244" t="s">
        <v>98</v>
      </c>
      <c r="F92" s="21">
        <v>2023</v>
      </c>
      <c r="G92" s="22">
        <v>0</v>
      </c>
      <c r="H92" s="22"/>
      <c r="I92" s="22"/>
      <c r="J92" s="22"/>
      <c r="K92" s="22"/>
      <c r="L92" s="22"/>
      <c r="M92" s="22"/>
      <c r="N92" s="22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176" t="s">
        <v>17</v>
      </c>
    </row>
    <row r="93" spans="1:33" s="18" customFormat="1" x14ac:dyDescent="0.25">
      <c r="A93" s="248"/>
      <c r="B93" s="174"/>
      <c r="C93" s="251"/>
      <c r="D93" s="222"/>
      <c r="E93" s="245"/>
      <c r="F93" s="21">
        <v>2024</v>
      </c>
      <c r="G93" s="22">
        <v>0</v>
      </c>
      <c r="H93" s="22"/>
      <c r="I93" s="22"/>
      <c r="J93" s="22"/>
      <c r="K93" s="22"/>
      <c r="L93" s="22"/>
      <c r="M93" s="22"/>
      <c r="N93" s="22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177"/>
    </row>
    <row r="94" spans="1:33" s="18" customFormat="1" x14ac:dyDescent="0.25">
      <c r="A94" s="248"/>
      <c r="B94" s="174"/>
      <c r="C94" s="251"/>
      <c r="D94" s="222"/>
      <c r="E94" s="245"/>
      <c r="F94" s="21">
        <v>2025</v>
      </c>
      <c r="G94" s="22">
        <v>0</v>
      </c>
      <c r="H94" s="22"/>
      <c r="I94" s="22"/>
      <c r="J94" s="22"/>
      <c r="K94" s="22"/>
      <c r="L94" s="22"/>
      <c r="M94" s="22"/>
      <c r="N94" s="22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177"/>
    </row>
    <row r="95" spans="1:33" s="18" customFormat="1" ht="19.5" customHeight="1" x14ac:dyDescent="0.25">
      <c r="A95" s="248"/>
      <c r="B95" s="175"/>
      <c r="C95" s="251"/>
      <c r="D95" s="222"/>
      <c r="E95" s="245"/>
      <c r="F95" s="23" t="s">
        <v>185</v>
      </c>
      <c r="G95" s="29">
        <f>SUM(G92:G94)</f>
        <v>0</v>
      </c>
      <c r="H95" s="29"/>
      <c r="I95" s="29"/>
      <c r="J95" s="29"/>
      <c r="K95" s="29"/>
      <c r="L95" s="29"/>
      <c r="M95" s="29"/>
      <c r="N95" s="29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178"/>
    </row>
    <row r="96" spans="1:33" s="18" customFormat="1" ht="15" customHeight="1" x14ac:dyDescent="0.25">
      <c r="A96" s="248"/>
      <c r="B96" s="173" t="s">
        <v>213</v>
      </c>
      <c r="C96" s="251"/>
      <c r="D96" s="222"/>
      <c r="E96" s="245"/>
      <c r="F96" s="21">
        <v>2023</v>
      </c>
      <c r="G96" s="21">
        <v>0</v>
      </c>
      <c r="H96" s="21"/>
      <c r="I96" s="21"/>
      <c r="J96" s="21"/>
      <c r="K96" s="21"/>
      <c r="L96" s="21"/>
      <c r="M96" s="21"/>
      <c r="N96" s="21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176"/>
    </row>
    <row r="97" spans="1:33" s="18" customFormat="1" x14ac:dyDescent="0.25">
      <c r="A97" s="248"/>
      <c r="B97" s="174"/>
      <c r="C97" s="251"/>
      <c r="D97" s="222"/>
      <c r="E97" s="245"/>
      <c r="F97" s="21">
        <v>2024</v>
      </c>
      <c r="G97" s="22">
        <v>0</v>
      </c>
      <c r="H97" s="21"/>
      <c r="I97" s="21"/>
      <c r="J97" s="21"/>
      <c r="K97" s="21"/>
      <c r="L97" s="21"/>
      <c r="M97" s="22"/>
      <c r="N97" s="21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177"/>
    </row>
    <row r="98" spans="1:33" s="18" customFormat="1" x14ac:dyDescent="0.25">
      <c r="A98" s="248"/>
      <c r="B98" s="174"/>
      <c r="C98" s="251"/>
      <c r="D98" s="222"/>
      <c r="E98" s="245"/>
      <c r="F98" s="21">
        <v>2025</v>
      </c>
      <c r="G98" s="22">
        <v>0</v>
      </c>
      <c r="H98" s="21"/>
      <c r="I98" s="22"/>
      <c r="J98" s="22"/>
      <c r="K98" s="22"/>
      <c r="L98" s="22"/>
      <c r="M98" s="22"/>
      <c r="N98" s="21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177"/>
    </row>
    <row r="99" spans="1:33" s="18" customFormat="1" ht="19.5" customHeight="1" x14ac:dyDescent="0.25">
      <c r="A99" s="248"/>
      <c r="B99" s="175"/>
      <c r="C99" s="251"/>
      <c r="D99" s="222"/>
      <c r="E99" s="245"/>
      <c r="F99" s="23" t="s">
        <v>185</v>
      </c>
      <c r="G99" s="29">
        <f t="shared" ref="G99" si="1">SUM(G96:G98)</f>
        <v>0</v>
      </c>
      <c r="H99" s="29"/>
      <c r="I99" s="23"/>
      <c r="J99" s="23"/>
      <c r="K99" s="23"/>
      <c r="L99" s="23"/>
      <c r="M99" s="29"/>
      <c r="N99" s="29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178"/>
    </row>
    <row r="100" spans="1:33" s="18" customFormat="1" ht="16.5" customHeight="1" x14ac:dyDescent="0.25">
      <c r="A100" s="248"/>
      <c r="B100" s="173" t="s">
        <v>214</v>
      </c>
      <c r="C100" s="251"/>
      <c r="D100" s="222"/>
      <c r="E100" s="245"/>
      <c r="F100" s="21">
        <v>2023</v>
      </c>
      <c r="G100" s="22">
        <v>26929.599999999999</v>
      </c>
      <c r="H100" s="21"/>
      <c r="I100" s="22"/>
      <c r="J100" s="22"/>
      <c r="K100" s="21"/>
      <c r="L100" s="21"/>
      <c r="M100" s="22">
        <v>26929.599999999999</v>
      </c>
      <c r="N100" s="21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176"/>
    </row>
    <row r="101" spans="1:33" s="18" customFormat="1" ht="16.5" customHeight="1" x14ac:dyDescent="0.25">
      <c r="A101" s="248"/>
      <c r="B101" s="174"/>
      <c r="C101" s="251"/>
      <c r="D101" s="222"/>
      <c r="E101" s="245"/>
      <c r="F101" s="21">
        <v>2024</v>
      </c>
      <c r="G101" s="22">
        <v>26428.6</v>
      </c>
      <c r="H101" s="21"/>
      <c r="I101" s="22"/>
      <c r="J101" s="22"/>
      <c r="K101" s="22"/>
      <c r="L101" s="22"/>
      <c r="M101" s="22">
        <v>26428.6</v>
      </c>
      <c r="N101" s="21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177"/>
    </row>
    <row r="102" spans="1:33" s="18" customFormat="1" ht="16.5" customHeight="1" x14ac:dyDescent="0.25">
      <c r="A102" s="248"/>
      <c r="B102" s="174"/>
      <c r="C102" s="251"/>
      <c r="D102" s="222"/>
      <c r="E102" s="245"/>
      <c r="F102" s="21">
        <v>2025</v>
      </c>
      <c r="G102" s="22">
        <v>25515.1</v>
      </c>
      <c r="H102" s="21"/>
      <c r="I102" s="21"/>
      <c r="J102" s="21"/>
      <c r="K102" s="22"/>
      <c r="L102" s="22"/>
      <c r="M102" s="22">
        <v>25515.1</v>
      </c>
      <c r="N102" s="22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177"/>
    </row>
    <row r="103" spans="1:33" s="18" customFormat="1" ht="21" customHeight="1" x14ac:dyDescent="0.25">
      <c r="A103" s="248"/>
      <c r="B103" s="175"/>
      <c r="C103" s="251"/>
      <c r="D103" s="222"/>
      <c r="E103" s="245"/>
      <c r="F103" s="23" t="s">
        <v>185</v>
      </c>
      <c r="G103" s="29">
        <f t="shared" ref="G103:M103" si="2">SUM(G100:G102)</f>
        <v>78873.299999999988</v>
      </c>
      <c r="H103" s="23"/>
      <c r="I103" s="23"/>
      <c r="J103" s="23"/>
      <c r="K103" s="23"/>
      <c r="L103" s="23"/>
      <c r="M103" s="29">
        <f t="shared" si="2"/>
        <v>78873.299999999988</v>
      </c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178"/>
    </row>
    <row r="104" spans="1:33" s="18" customFormat="1" ht="15" customHeight="1" x14ac:dyDescent="0.25">
      <c r="A104" s="248"/>
      <c r="B104" s="173" t="s">
        <v>215</v>
      </c>
      <c r="C104" s="251"/>
      <c r="D104" s="222"/>
      <c r="E104" s="245"/>
      <c r="F104" s="21">
        <v>2023</v>
      </c>
      <c r="G104" s="22">
        <v>272.5</v>
      </c>
      <c r="H104" s="21"/>
      <c r="I104" s="22"/>
      <c r="J104" s="22"/>
      <c r="K104" s="22"/>
      <c r="L104" s="22"/>
      <c r="M104" s="22">
        <v>272.5</v>
      </c>
      <c r="N104" s="21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176"/>
    </row>
    <row r="105" spans="1:33" s="18" customFormat="1" ht="15" customHeight="1" x14ac:dyDescent="0.25">
      <c r="A105" s="248"/>
      <c r="B105" s="174"/>
      <c r="C105" s="251"/>
      <c r="D105" s="222"/>
      <c r="E105" s="245"/>
      <c r="F105" s="21">
        <v>2024</v>
      </c>
      <c r="G105" s="22">
        <v>0</v>
      </c>
      <c r="H105" s="21"/>
      <c r="I105" s="22"/>
      <c r="J105" s="22"/>
      <c r="K105" s="22"/>
      <c r="L105" s="22"/>
      <c r="M105" s="22">
        <v>0</v>
      </c>
      <c r="N105" s="21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177"/>
    </row>
    <row r="106" spans="1:33" s="18" customFormat="1" x14ac:dyDescent="0.25">
      <c r="A106" s="248"/>
      <c r="B106" s="174"/>
      <c r="C106" s="251"/>
      <c r="D106" s="222"/>
      <c r="E106" s="245"/>
      <c r="F106" s="21">
        <v>2025</v>
      </c>
      <c r="G106" s="22">
        <v>0</v>
      </c>
      <c r="H106" s="21"/>
      <c r="I106" s="22"/>
      <c r="J106" s="22"/>
      <c r="K106" s="21"/>
      <c r="L106" s="21"/>
      <c r="M106" s="22">
        <v>0</v>
      </c>
      <c r="N106" s="21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177"/>
    </row>
    <row r="107" spans="1:33" s="18" customFormat="1" ht="21" customHeight="1" x14ac:dyDescent="0.25">
      <c r="A107" s="248"/>
      <c r="B107" s="175"/>
      <c r="C107" s="251"/>
      <c r="D107" s="222"/>
      <c r="E107" s="245"/>
      <c r="F107" s="23" t="s">
        <v>185</v>
      </c>
      <c r="G107" s="29">
        <f t="shared" ref="G107:M107" si="3">SUM(G104:G106)</f>
        <v>272.5</v>
      </c>
      <c r="H107" s="23"/>
      <c r="I107" s="29"/>
      <c r="J107" s="29"/>
      <c r="K107" s="29"/>
      <c r="L107" s="29"/>
      <c r="M107" s="29">
        <f t="shared" si="3"/>
        <v>272.5</v>
      </c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178"/>
    </row>
    <row r="108" spans="1:33" s="18" customFormat="1" ht="15" customHeight="1" x14ac:dyDescent="0.25">
      <c r="A108" s="248"/>
      <c r="B108" s="173" t="s">
        <v>216</v>
      </c>
      <c r="C108" s="251"/>
      <c r="D108" s="222"/>
      <c r="E108" s="245"/>
      <c r="F108" s="21">
        <v>2023</v>
      </c>
      <c r="G108" s="22">
        <v>17504.7</v>
      </c>
      <c r="H108" s="22"/>
      <c r="I108" s="21"/>
      <c r="J108" s="21"/>
      <c r="K108" s="21"/>
      <c r="L108" s="21"/>
      <c r="M108" s="22">
        <v>17504.7</v>
      </c>
      <c r="N108" s="22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176"/>
    </row>
    <row r="109" spans="1:33" s="18" customFormat="1" x14ac:dyDescent="0.25">
      <c r="A109" s="248"/>
      <c r="B109" s="174"/>
      <c r="C109" s="251"/>
      <c r="D109" s="222"/>
      <c r="E109" s="245"/>
      <c r="F109" s="21">
        <v>2024</v>
      </c>
      <c r="G109" s="22">
        <v>16949.3</v>
      </c>
      <c r="H109" s="21"/>
      <c r="I109" s="21"/>
      <c r="J109" s="21"/>
      <c r="K109" s="21"/>
      <c r="L109" s="21"/>
      <c r="M109" s="22">
        <v>16949.3</v>
      </c>
      <c r="N109" s="22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177"/>
    </row>
    <row r="110" spans="1:33" s="18" customFormat="1" x14ac:dyDescent="0.25">
      <c r="A110" s="248"/>
      <c r="B110" s="174"/>
      <c r="C110" s="251"/>
      <c r="D110" s="222"/>
      <c r="E110" s="245"/>
      <c r="F110" s="21">
        <v>2025</v>
      </c>
      <c r="G110" s="22">
        <v>17356.599999999999</v>
      </c>
      <c r="H110" s="21"/>
      <c r="I110" s="21"/>
      <c r="J110" s="21"/>
      <c r="K110" s="22"/>
      <c r="L110" s="22"/>
      <c r="M110" s="22">
        <v>17356.599999999999</v>
      </c>
      <c r="N110" s="21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177"/>
    </row>
    <row r="111" spans="1:33" s="18" customFormat="1" ht="21.75" customHeight="1" x14ac:dyDescent="0.25">
      <c r="A111" s="248"/>
      <c r="B111" s="175"/>
      <c r="C111" s="251"/>
      <c r="D111" s="222"/>
      <c r="E111" s="245"/>
      <c r="F111" s="23" t="s">
        <v>185</v>
      </c>
      <c r="G111" s="29">
        <f t="shared" ref="G111:M111" si="4">SUM(G108:G110)</f>
        <v>51810.6</v>
      </c>
      <c r="H111" s="23"/>
      <c r="I111" s="29"/>
      <c r="J111" s="23"/>
      <c r="K111" s="29"/>
      <c r="L111" s="29"/>
      <c r="M111" s="29">
        <f t="shared" si="4"/>
        <v>51810.6</v>
      </c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178"/>
    </row>
    <row r="112" spans="1:33" s="18" customFormat="1" ht="15" customHeight="1" x14ac:dyDescent="0.25">
      <c r="A112" s="248"/>
      <c r="B112" s="173" t="s">
        <v>217</v>
      </c>
      <c r="C112" s="251"/>
      <c r="D112" s="222"/>
      <c r="E112" s="245"/>
      <c r="F112" s="21">
        <v>2023</v>
      </c>
      <c r="G112" s="22">
        <v>9249.1</v>
      </c>
      <c r="H112" s="21"/>
      <c r="I112" s="54"/>
      <c r="J112" s="54"/>
      <c r="K112" s="54"/>
      <c r="L112" s="54"/>
      <c r="M112" s="22">
        <v>9249.1</v>
      </c>
      <c r="N112" s="21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176"/>
    </row>
    <row r="113" spans="1:33" s="18" customFormat="1" x14ac:dyDescent="0.25">
      <c r="A113" s="248"/>
      <c r="B113" s="174"/>
      <c r="C113" s="251"/>
      <c r="D113" s="222"/>
      <c r="E113" s="245"/>
      <c r="F113" s="21">
        <v>2024</v>
      </c>
      <c r="G113" s="22">
        <v>8446.6</v>
      </c>
      <c r="H113" s="21"/>
      <c r="I113" s="54"/>
      <c r="J113" s="54"/>
      <c r="K113" s="54"/>
      <c r="L113" s="54"/>
      <c r="M113" s="22">
        <v>8446.6</v>
      </c>
      <c r="N113" s="21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177"/>
    </row>
    <row r="114" spans="1:33" s="18" customFormat="1" x14ac:dyDescent="0.25">
      <c r="A114" s="248"/>
      <c r="B114" s="174"/>
      <c r="C114" s="251"/>
      <c r="D114" s="222"/>
      <c r="E114" s="245"/>
      <c r="F114" s="21">
        <v>2025</v>
      </c>
      <c r="G114" s="22">
        <v>8574.5</v>
      </c>
      <c r="H114" s="22"/>
      <c r="I114" s="54"/>
      <c r="J114" s="54"/>
      <c r="K114" s="54"/>
      <c r="L114" s="54"/>
      <c r="M114" s="22">
        <v>8574.5</v>
      </c>
      <c r="N114" s="22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177"/>
    </row>
    <row r="115" spans="1:33" s="18" customFormat="1" ht="22.5" customHeight="1" x14ac:dyDescent="0.25">
      <c r="A115" s="248"/>
      <c r="B115" s="175"/>
      <c r="C115" s="251"/>
      <c r="D115" s="222"/>
      <c r="E115" s="245"/>
      <c r="F115" s="23" t="s">
        <v>185</v>
      </c>
      <c r="G115" s="29">
        <f t="shared" ref="G115:M115" si="5">SUM(G112:G114)</f>
        <v>26270.2</v>
      </c>
      <c r="H115" s="29"/>
      <c r="I115" s="29"/>
      <c r="J115" s="29"/>
      <c r="K115" s="29"/>
      <c r="L115" s="29"/>
      <c r="M115" s="29">
        <f t="shared" si="5"/>
        <v>26270.2</v>
      </c>
      <c r="N115" s="29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178"/>
    </row>
    <row r="116" spans="1:33" s="18" customFormat="1" ht="15" customHeight="1" x14ac:dyDescent="0.25">
      <c r="A116" s="248"/>
      <c r="B116" s="173" t="s">
        <v>218</v>
      </c>
      <c r="C116" s="251"/>
      <c r="D116" s="222"/>
      <c r="E116" s="245"/>
      <c r="F116" s="21">
        <v>2023</v>
      </c>
      <c r="G116" s="22">
        <v>1979.9</v>
      </c>
      <c r="H116" s="22"/>
      <c r="I116" s="22"/>
      <c r="J116" s="22"/>
      <c r="K116" s="22"/>
      <c r="L116" s="22"/>
      <c r="M116" s="22">
        <v>1979.9</v>
      </c>
      <c r="N116" s="22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176"/>
    </row>
    <row r="117" spans="1:33" s="18" customFormat="1" x14ac:dyDescent="0.25">
      <c r="A117" s="248"/>
      <c r="B117" s="174"/>
      <c r="C117" s="251"/>
      <c r="D117" s="222"/>
      <c r="E117" s="245"/>
      <c r="F117" s="21">
        <v>2024</v>
      </c>
      <c r="G117" s="22">
        <v>1747.5</v>
      </c>
      <c r="H117" s="22"/>
      <c r="I117" s="22"/>
      <c r="J117" s="22"/>
      <c r="K117" s="22"/>
      <c r="L117" s="22"/>
      <c r="M117" s="22">
        <v>1747.5</v>
      </c>
      <c r="N117" s="22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177"/>
    </row>
    <row r="118" spans="1:33" s="18" customFormat="1" x14ac:dyDescent="0.25">
      <c r="A118" s="248"/>
      <c r="B118" s="174"/>
      <c r="C118" s="251"/>
      <c r="D118" s="222"/>
      <c r="E118" s="245"/>
      <c r="F118" s="21">
        <v>2025</v>
      </c>
      <c r="G118" s="22">
        <v>1714.3</v>
      </c>
      <c r="H118" s="22"/>
      <c r="I118" s="22"/>
      <c r="J118" s="22"/>
      <c r="K118" s="22"/>
      <c r="L118" s="22"/>
      <c r="M118" s="22">
        <v>1714.3</v>
      </c>
      <c r="N118" s="21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177"/>
    </row>
    <row r="119" spans="1:33" s="18" customFormat="1" ht="21.75" customHeight="1" x14ac:dyDescent="0.25">
      <c r="A119" s="248"/>
      <c r="B119" s="175"/>
      <c r="C119" s="251"/>
      <c r="D119" s="222"/>
      <c r="E119" s="245"/>
      <c r="F119" s="23" t="s">
        <v>185</v>
      </c>
      <c r="G119" s="29">
        <f t="shared" ref="G119:M119" si="6">SUM(G116:G118)</f>
        <v>5441.7</v>
      </c>
      <c r="H119" s="29"/>
      <c r="I119" s="29"/>
      <c r="J119" s="29"/>
      <c r="K119" s="29"/>
      <c r="L119" s="29"/>
      <c r="M119" s="29">
        <f t="shared" si="6"/>
        <v>5441.7</v>
      </c>
      <c r="N119" s="29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178"/>
    </row>
    <row r="120" spans="1:33" s="37" customFormat="1" ht="15" customHeight="1" x14ac:dyDescent="0.25">
      <c r="A120" s="248"/>
      <c r="B120" s="256" t="s">
        <v>219</v>
      </c>
      <c r="C120" s="251"/>
      <c r="D120" s="222"/>
      <c r="E120" s="245"/>
      <c r="F120" s="72">
        <v>2023</v>
      </c>
      <c r="G120" s="72">
        <v>2139.8000000000002</v>
      </c>
      <c r="H120" s="72"/>
      <c r="I120" s="94"/>
      <c r="J120" s="94"/>
      <c r="K120" s="94"/>
      <c r="L120" s="94"/>
      <c r="M120" s="72">
        <v>2139.8000000000002</v>
      </c>
      <c r="N120" s="72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176"/>
    </row>
    <row r="121" spans="1:33" s="37" customFormat="1" x14ac:dyDescent="0.25">
      <c r="A121" s="248"/>
      <c r="B121" s="257"/>
      <c r="C121" s="251"/>
      <c r="D121" s="222"/>
      <c r="E121" s="245"/>
      <c r="F121" s="72">
        <v>2024</v>
      </c>
      <c r="G121" s="94">
        <v>2040</v>
      </c>
      <c r="H121" s="72"/>
      <c r="I121" s="94"/>
      <c r="J121" s="94"/>
      <c r="K121" s="94"/>
      <c r="L121" s="94"/>
      <c r="M121" s="94">
        <v>2040</v>
      </c>
      <c r="N121" s="72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177"/>
    </row>
    <row r="122" spans="1:33" s="37" customFormat="1" x14ac:dyDescent="0.25">
      <c r="A122" s="248"/>
      <c r="B122" s="257"/>
      <c r="C122" s="251"/>
      <c r="D122" s="222"/>
      <c r="E122" s="245"/>
      <c r="F122" s="72">
        <v>2025</v>
      </c>
      <c r="G122" s="72">
        <v>2060.4</v>
      </c>
      <c r="H122" s="72"/>
      <c r="I122" s="94"/>
      <c r="J122" s="94"/>
      <c r="K122" s="94"/>
      <c r="L122" s="94"/>
      <c r="M122" s="72">
        <v>2060.4</v>
      </c>
      <c r="N122" s="72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177"/>
    </row>
    <row r="123" spans="1:33" s="37" customFormat="1" ht="31.5" customHeight="1" x14ac:dyDescent="0.25">
      <c r="A123" s="248"/>
      <c r="B123" s="258"/>
      <c r="C123" s="251"/>
      <c r="D123" s="222"/>
      <c r="E123" s="245"/>
      <c r="F123" s="36" t="s">
        <v>185</v>
      </c>
      <c r="G123" s="73">
        <f t="shared" ref="G123:M123" si="7">SUM(G120:G122)</f>
        <v>6240.2000000000007</v>
      </c>
      <c r="H123" s="73"/>
      <c r="I123" s="112"/>
      <c r="J123" s="112"/>
      <c r="K123" s="112"/>
      <c r="L123" s="112"/>
      <c r="M123" s="73">
        <f t="shared" si="7"/>
        <v>6240.2000000000007</v>
      </c>
      <c r="N123" s="73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178"/>
    </row>
    <row r="124" spans="1:33" s="37" customFormat="1" ht="14.25" customHeight="1" x14ac:dyDescent="0.25">
      <c r="A124" s="248"/>
      <c r="B124" s="256" t="s">
        <v>220</v>
      </c>
      <c r="C124" s="251"/>
      <c r="D124" s="222"/>
      <c r="E124" s="245"/>
      <c r="F124" s="72">
        <v>2023</v>
      </c>
      <c r="G124" s="94">
        <v>1609</v>
      </c>
      <c r="H124" s="94"/>
      <c r="I124" s="94"/>
      <c r="J124" s="94"/>
      <c r="K124" s="94"/>
      <c r="L124" s="94"/>
      <c r="M124" s="94">
        <v>1609</v>
      </c>
      <c r="N124" s="94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176"/>
    </row>
    <row r="125" spans="1:33" s="37" customFormat="1" ht="18.75" customHeight="1" x14ac:dyDescent="0.25">
      <c r="A125" s="248"/>
      <c r="B125" s="257"/>
      <c r="C125" s="251"/>
      <c r="D125" s="222"/>
      <c r="E125" s="245"/>
      <c r="F125" s="72">
        <v>2024</v>
      </c>
      <c r="G125" s="72">
        <v>1606.6</v>
      </c>
      <c r="H125" s="72"/>
      <c r="I125" s="94"/>
      <c r="J125" s="94"/>
      <c r="K125" s="94"/>
      <c r="L125" s="94"/>
      <c r="M125" s="72">
        <v>1606.6</v>
      </c>
      <c r="N125" s="72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177"/>
    </row>
    <row r="126" spans="1:33" s="37" customFormat="1" ht="18.75" customHeight="1" x14ac:dyDescent="0.25">
      <c r="A126" s="248"/>
      <c r="B126" s="257"/>
      <c r="C126" s="251"/>
      <c r="D126" s="222"/>
      <c r="E126" s="245"/>
      <c r="F126" s="72">
        <v>2025</v>
      </c>
      <c r="G126" s="72">
        <v>1690.6</v>
      </c>
      <c r="H126" s="36"/>
      <c r="I126" s="94"/>
      <c r="J126" s="94"/>
      <c r="K126" s="94"/>
      <c r="L126" s="94"/>
      <c r="M126" s="72">
        <v>1690.6</v>
      </c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177"/>
    </row>
    <row r="127" spans="1:33" s="37" customFormat="1" ht="19.5" customHeight="1" x14ac:dyDescent="0.25">
      <c r="A127" s="248"/>
      <c r="B127" s="258"/>
      <c r="C127" s="251"/>
      <c r="D127" s="222"/>
      <c r="E127" s="245"/>
      <c r="F127" s="36" t="s">
        <v>185</v>
      </c>
      <c r="G127" s="73">
        <f t="shared" ref="G127:M127" si="8">SUM(G124:G126)</f>
        <v>4906.2</v>
      </c>
      <c r="H127" s="112"/>
      <c r="I127" s="112"/>
      <c r="J127" s="112"/>
      <c r="K127" s="112"/>
      <c r="L127" s="112"/>
      <c r="M127" s="73">
        <f t="shared" si="8"/>
        <v>4906.2</v>
      </c>
      <c r="N127" s="112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178"/>
    </row>
    <row r="128" spans="1:33" s="37" customFormat="1" ht="17.25" customHeight="1" x14ac:dyDescent="0.25">
      <c r="A128" s="248"/>
      <c r="B128" s="256" t="s">
        <v>221</v>
      </c>
      <c r="C128" s="251"/>
      <c r="D128" s="222"/>
      <c r="E128" s="245"/>
      <c r="F128" s="72">
        <v>2023</v>
      </c>
      <c r="G128" s="94">
        <v>40</v>
      </c>
      <c r="H128" s="112"/>
      <c r="I128" s="112"/>
      <c r="J128" s="112"/>
      <c r="K128" s="112"/>
      <c r="L128" s="112"/>
      <c r="M128" s="94">
        <v>40</v>
      </c>
      <c r="N128" s="112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176"/>
    </row>
    <row r="129" spans="1:33" s="37" customFormat="1" ht="22.5" hidden="1" customHeight="1" x14ac:dyDescent="0.25">
      <c r="A129" s="248"/>
      <c r="B129" s="257"/>
      <c r="C129" s="251"/>
      <c r="D129" s="222"/>
      <c r="E129" s="245"/>
      <c r="F129" s="72">
        <v>2024</v>
      </c>
      <c r="G129" s="94"/>
      <c r="H129" s="112"/>
      <c r="I129" s="112"/>
      <c r="J129" s="112"/>
      <c r="K129" s="112"/>
      <c r="L129" s="112"/>
      <c r="M129" s="94"/>
      <c r="N129" s="112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177"/>
    </row>
    <row r="130" spans="1:33" s="37" customFormat="1" ht="19.5" customHeight="1" x14ac:dyDescent="0.25">
      <c r="A130" s="248"/>
      <c r="B130" s="257"/>
      <c r="C130" s="251"/>
      <c r="D130" s="222"/>
      <c r="E130" s="245"/>
      <c r="F130" s="72">
        <v>2024</v>
      </c>
      <c r="G130" s="94">
        <v>0</v>
      </c>
      <c r="H130" s="112"/>
      <c r="I130" s="112"/>
      <c r="J130" s="112"/>
      <c r="K130" s="112"/>
      <c r="L130" s="112"/>
      <c r="M130" s="94">
        <v>0</v>
      </c>
      <c r="N130" s="112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177"/>
    </row>
    <row r="131" spans="1:33" s="37" customFormat="1" ht="18" customHeight="1" x14ac:dyDescent="0.25">
      <c r="A131" s="248"/>
      <c r="B131" s="257"/>
      <c r="C131" s="251"/>
      <c r="D131" s="222"/>
      <c r="E131" s="245"/>
      <c r="F131" s="165">
        <v>2025</v>
      </c>
      <c r="G131" s="94">
        <v>0</v>
      </c>
      <c r="H131" s="112"/>
      <c r="I131" s="112"/>
      <c r="J131" s="112"/>
      <c r="K131" s="112"/>
      <c r="L131" s="112"/>
      <c r="M131" s="94">
        <v>0</v>
      </c>
      <c r="N131" s="112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177"/>
    </row>
    <row r="132" spans="1:33" s="37" customFormat="1" ht="22.5" customHeight="1" x14ac:dyDescent="0.25">
      <c r="A132" s="248"/>
      <c r="B132" s="258"/>
      <c r="C132" s="251"/>
      <c r="D132" s="222"/>
      <c r="E132" s="245"/>
      <c r="F132" s="36" t="s">
        <v>185</v>
      </c>
      <c r="G132" s="112">
        <f>SUM(G128:G131)</f>
        <v>40</v>
      </c>
      <c r="H132" s="112"/>
      <c r="I132" s="112"/>
      <c r="J132" s="112"/>
      <c r="K132" s="112"/>
      <c r="L132" s="112"/>
      <c r="M132" s="112">
        <f>SUM(M128:M131)</f>
        <v>40</v>
      </c>
      <c r="N132" s="112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178"/>
    </row>
    <row r="133" spans="1:33" s="37" customFormat="1" ht="22.5" customHeight="1" x14ac:dyDescent="0.25">
      <c r="A133" s="248"/>
      <c r="B133" s="256" t="s">
        <v>222</v>
      </c>
      <c r="C133" s="251"/>
      <c r="D133" s="222"/>
      <c r="E133" s="245"/>
      <c r="F133" s="72">
        <v>2023</v>
      </c>
      <c r="G133" s="94">
        <v>280</v>
      </c>
      <c r="H133" s="112"/>
      <c r="I133" s="112"/>
      <c r="J133" s="112"/>
      <c r="K133" s="112"/>
      <c r="L133" s="112"/>
      <c r="M133" s="94">
        <v>280</v>
      </c>
      <c r="N133" s="112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176"/>
    </row>
    <row r="134" spans="1:33" s="37" customFormat="1" ht="22.5" customHeight="1" x14ac:dyDescent="0.25">
      <c r="A134" s="248"/>
      <c r="B134" s="257"/>
      <c r="C134" s="251"/>
      <c r="D134" s="222"/>
      <c r="E134" s="245"/>
      <c r="F134" s="72">
        <v>2024</v>
      </c>
      <c r="G134" s="94">
        <v>0</v>
      </c>
      <c r="H134" s="112"/>
      <c r="I134" s="112"/>
      <c r="J134" s="112"/>
      <c r="K134" s="112"/>
      <c r="L134" s="112"/>
      <c r="M134" s="94">
        <v>0</v>
      </c>
      <c r="N134" s="112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177"/>
    </row>
    <row r="135" spans="1:33" s="37" customFormat="1" ht="22.5" customHeight="1" x14ac:dyDescent="0.25">
      <c r="A135" s="248"/>
      <c r="B135" s="257"/>
      <c r="C135" s="251"/>
      <c r="D135" s="222"/>
      <c r="E135" s="245"/>
      <c r="F135" s="72">
        <v>2025</v>
      </c>
      <c r="G135" s="94">
        <v>0</v>
      </c>
      <c r="H135" s="112"/>
      <c r="I135" s="112"/>
      <c r="J135" s="112"/>
      <c r="K135" s="112"/>
      <c r="L135" s="112"/>
      <c r="M135" s="94">
        <v>0</v>
      </c>
      <c r="N135" s="112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177"/>
    </row>
    <row r="136" spans="1:33" s="37" customFormat="1" ht="22.5" customHeight="1" x14ac:dyDescent="0.25">
      <c r="A136" s="249"/>
      <c r="B136" s="258"/>
      <c r="C136" s="252"/>
      <c r="D136" s="223"/>
      <c r="E136" s="246"/>
      <c r="F136" s="36" t="s">
        <v>185</v>
      </c>
      <c r="G136" s="112">
        <f>SUM(G133:G135)</f>
        <v>280</v>
      </c>
      <c r="H136" s="112"/>
      <c r="I136" s="112"/>
      <c r="J136" s="112"/>
      <c r="K136" s="112"/>
      <c r="L136" s="112"/>
      <c r="M136" s="112">
        <f>SUM(M133:M135)</f>
        <v>280</v>
      </c>
      <c r="N136" s="112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178"/>
    </row>
    <row r="137" spans="1:33" s="18" customFormat="1" ht="15.75" customHeight="1" x14ac:dyDescent="0.25">
      <c r="A137" s="170">
        <v>12</v>
      </c>
      <c r="B137" s="173" t="s">
        <v>99</v>
      </c>
      <c r="C137" s="189" t="s">
        <v>224</v>
      </c>
      <c r="D137" s="179" t="s">
        <v>225</v>
      </c>
      <c r="E137" s="173" t="s">
        <v>100</v>
      </c>
      <c r="F137" s="48" t="s">
        <v>180</v>
      </c>
      <c r="G137" s="21">
        <v>35892.9</v>
      </c>
      <c r="H137" s="22">
        <v>35892.9</v>
      </c>
      <c r="I137" s="23"/>
      <c r="J137" s="23"/>
      <c r="K137" s="23"/>
      <c r="L137" s="23"/>
      <c r="M137" s="22"/>
      <c r="N137" s="22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176" t="s">
        <v>17</v>
      </c>
    </row>
    <row r="138" spans="1:33" s="18" customFormat="1" ht="15" customHeight="1" x14ac:dyDescent="0.25">
      <c r="A138" s="171"/>
      <c r="B138" s="174"/>
      <c r="C138" s="190"/>
      <c r="D138" s="222"/>
      <c r="E138" s="174"/>
      <c r="F138" s="21">
        <v>2023</v>
      </c>
      <c r="G138" s="22">
        <v>4665.3</v>
      </c>
      <c r="H138" s="22"/>
      <c r="I138" s="23"/>
      <c r="J138" s="23"/>
      <c r="K138" s="23"/>
      <c r="L138" s="23"/>
      <c r="M138" s="21">
        <v>4665.3</v>
      </c>
      <c r="N138" s="22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177"/>
    </row>
    <row r="139" spans="1:33" s="18" customFormat="1" ht="15" customHeight="1" x14ac:dyDescent="0.25">
      <c r="A139" s="171"/>
      <c r="B139" s="174"/>
      <c r="C139" s="190"/>
      <c r="D139" s="222"/>
      <c r="E139" s="174"/>
      <c r="F139" s="21">
        <v>2024</v>
      </c>
      <c r="G139" s="22">
        <v>3906</v>
      </c>
      <c r="H139" s="22"/>
      <c r="I139" s="23"/>
      <c r="J139" s="23"/>
      <c r="K139" s="23"/>
      <c r="L139" s="23"/>
      <c r="M139" s="22">
        <v>3906</v>
      </c>
      <c r="N139" s="22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177"/>
    </row>
    <row r="140" spans="1:33" s="18" customFormat="1" ht="16.5" customHeight="1" x14ac:dyDescent="0.25">
      <c r="A140" s="171"/>
      <c r="B140" s="174"/>
      <c r="C140" s="190"/>
      <c r="D140" s="222"/>
      <c r="E140" s="174"/>
      <c r="F140" s="21">
        <v>2025</v>
      </c>
      <c r="G140" s="22">
        <v>3945</v>
      </c>
      <c r="H140" s="22"/>
      <c r="I140" s="23"/>
      <c r="J140" s="23"/>
      <c r="K140" s="23"/>
      <c r="L140" s="23"/>
      <c r="M140" s="22">
        <v>3945</v>
      </c>
      <c r="N140" s="22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177"/>
    </row>
    <row r="141" spans="1:33" s="18" customFormat="1" ht="114.75" customHeight="1" x14ac:dyDescent="0.25">
      <c r="A141" s="172"/>
      <c r="B141" s="175"/>
      <c r="C141" s="191"/>
      <c r="D141" s="223"/>
      <c r="E141" s="175"/>
      <c r="F141" s="23" t="s">
        <v>18</v>
      </c>
      <c r="G141" s="29">
        <f>SUM(G137:G140)</f>
        <v>48409.200000000004</v>
      </c>
      <c r="H141" s="29">
        <f>SUM(H137:H140)</f>
        <v>35892.9</v>
      </c>
      <c r="I141" s="23"/>
      <c r="J141" s="23"/>
      <c r="K141" s="23"/>
      <c r="L141" s="23"/>
      <c r="M141" s="29">
        <f>SUM(M137:M140)</f>
        <v>12516.3</v>
      </c>
      <c r="N141" s="29">
        <f>SUM(N137:N140)</f>
        <v>0</v>
      </c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178"/>
    </row>
    <row r="142" spans="1:33" s="18" customFormat="1" ht="24" customHeight="1" x14ac:dyDescent="0.25">
      <c r="A142" s="170">
        <v>13</v>
      </c>
      <c r="B142" s="173" t="s">
        <v>101</v>
      </c>
      <c r="C142" s="224" t="s">
        <v>228</v>
      </c>
      <c r="D142" s="179" t="s">
        <v>167</v>
      </c>
      <c r="E142" s="173" t="s">
        <v>30</v>
      </c>
      <c r="F142" s="146" t="s">
        <v>158</v>
      </c>
      <c r="G142" s="22">
        <v>13950.4</v>
      </c>
      <c r="H142" s="21">
        <v>13950.4</v>
      </c>
      <c r="I142" s="21"/>
      <c r="J142" s="22"/>
      <c r="K142" s="21"/>
      <c r="L142" s="21"/>
      <c r="M142" s="22"/>
      <c r="N142" s="21"/>
      <c r="O142" s="22"/>
      <c r="P142" s="22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176" t="s">
        <v>17</v>
      </c>
    </row>
    <row r="143" spans="1:33" s="18" customFormat="1" ht="22.5" customHeight="1" x14ac:dyDescent="0.25">
      <c r="A143" s="171"/>
      <c r="B143" s="174"/>
      <c r="C143" s="225"/>
      <c r="D143" s="222"/>
      <c r="E143" s="174"/>
      <c r="F143" s="5">
        <v>2023</v>
      </c>
      <c r="G143" s="22">
        <v>1845.8</v>
      </c>
      <c r="H143" s="22"/>
      <c r="I143" s="21"/>
      <c r="J143" s="22"/>
      <c r="K143" s="21"/>
      <c r="L143" s="21"/>
      <c r="M143" s="22">
        <v>1635.8</v>
      </c>
      <c r="N143" s="22"/>
      <c r="O143" s="22">
        <v>210</v>
      </c>
      <c r="P143" s="22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177"/>
    </row>
    <row r="144" spans="1:33" s="18" customFormat="1" ht="24" customHeight="1" x14ac:dyDescent="0.25">
      <c r="A144" s="171"/>
      <c r="B144" s="174"/>
      <c r="C144" s="225"/>
      <c r="D144" s="222"/>
      <c r="E144" s="174"/>
      <c r="F144" s="21">
        <v>2024</v>
      </c>
      <c r="G144" s="22">
        <v>1794.5</v>
      </c>
      <c r="H144" s="21"/>
      <c r="I144" s="21"/>
      <c r="J144" s="21"/>
      <c r="K144" s="21"/>
      <c r="L144" s="21"/>
      <c r="M144" s="22">
        <v>1584.5</v>
      </c>
      <c r="N144" s="21"/>
      <c r="O144" s="22">
        <v>210</v>
      </c>
      <c r="P144" s="22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177"/>
    </row>
    <row r="145" spans="1:33" s="18" customFormat="1" ht="23.25" customHeight="1" x14ac:dyDescent="0.25">
      <c r="A145" s="171"/>
      <c r="B145" s="174"/>
      <c r="C145" s="225"/>
      <c r="D145" s="222"/>
      <c r="E145" s="174"/>
      <c r="F145" s="21">
        <v>2025</v>
      </c>
      <c r="G145" s="22">
        <v>1810.3</v>
      </c>
      <c r="H145" s="21"/>
      <c r="I145" s="21"/>
      <c r="J145" s="21"/>
      <c r="K145" s="21"/>
      <c r="L145" s="21"/>
      <c r="M145" s="22">
        <v>1600.3</v>
      </c>
      <c r="N145" s="21"/>
      <c r="O145" s="22">
        <v>210</v>
      </c>
      <c r="P145" s="21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177"/>
    </row>
    <row r="146" spans="1:33" s="18" customFormat="1" ht="30" customHeight="1" x14ac:dyDescent="0.25">
      <c r="A146" s="172"/>
      <c r="B146" s="175"/>
      <c r="C146" s="226"/>
      <c r="D146" s="223"/>
      <c r="E146" s="175"/>
      <c r="F146" s="23" t="s">
        <v>18</v>
      </c>
      <c r="G146" s="34">
        <f>SUM(G142:G145)</f>
        <v>19400.999999999996</v>
      </c>
      <c r="H146" s="29">
        <f>SUM(H142:H145)</f>
        <v>13950.4</v>
      </c>
      <c r="I146" s="29">
        <f>SUM(I142:I145)</f>
        <v>0</v>
      </c>
      <c r="J146" s="29">
        <f>SUM(J142:J145)</f>
        <v>0</v>
      </c>
      <c r="K146" s="23"/>
      <c r="L146" s="23"/>
      <c r="M146" s="29">
        <f>SUM(M142:M145)</f>
        <v>4820.6000000000004</v>
      </c>
      <c r="N146" s="29">
        <f>SUM(N142:N145)</f>
        <v>0</v>
      </c>
      <c r="O146" s="29">
        <f>SUM(O142:O145)</f>
        <v>630</v>
      </c>
      <c r="P146" s="29">
        <f>SUM(P142:P145)</f>
        <v>0</v>
      </c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178"/>
    </row>
    <row r="147" spans="1:33" s="18" customFormat="1" x14ac:dyDescent="0.25">
      <c r="A147" s="170">
        <v>14</v>
      </c>
      <c r="B147" s="173" t="s">
        <v>102</v>
      </c>
      <c r="C147" s="173" t="s">
        <v>129</v>
      </c>
      <c r="D147" s="179" t="s">
        <v>77</v>
      </c>
      <c r="E147" s="173" t="s">
        <v>21</v>
      </c>
      <c r="F147" s="21">
        <v>2014</v>
      </c>
      <c r="G147" s="22">
        <v>29.35</v>
      </c>
      <c r="H147" s="22">
        <v>29.35</v>
      </c>
      <c r="I147" s="23"/>
      <c r="J147" s="23"/>
      <c r="K147" s="23"/>
      <c r="L147" s="23"/>
      <c r="M147" s="22">
        <v>29.35</v>
      </c>
      <c r="N147" s="22">
        <v>29.35</v>
      </c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176" t="s">
        <v>17</v>
      </c>
    </row>
    <row r="148" spans="1:33" s="18" customFormat="1" x14ac:dyDescent="0.25">
      <c r="A148" s="171"/>
      <c r="B148" s="174"/>
      <c r="C148" s="174"/>
      <c r="D148" s="222"/>
      <c r="E148" s="174"/>
      <c r="F148" s="21">
        <v>2015</v>
      </c>
      <c r="G148" s="22">
        <v>40</v>
      </c>
      <c r="H148" s="22">
        <v>30</v>
      </c>
      <c r="I148" s="23"/>
      <c r="J148" s="23"/>
      <c r="K148" s="23"/>
      <c r="L148" s="23"/>
      <c r="M148" s="22">
        <v>40</v>
      </c>
      <c r="N148" s="22">
        <v>30</v>
      </c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177"/>
    </row>
    <row r="149" spans="1:33" s="18" customFormat="1" x14ac:dyDescent="0.25">
      <c r="A149" s="171"/>
      <c r="B149" s="174"/>
      <c r="C149" s="174"/>
      <c r="D149" s="222"/>
      <c r="E149" s="174"/>
      <c r="F149" s="21">
        <v>2016</v>
      </c>
      <c r="G149" s="22">
        <v>17</v>
      </c>
      <c r="H149" s="22">
        <v>17</v>
      </c>
      <c r="I149" s="23"/>
      <c r="J149" s="23"/>
      <c r="K149" s="23"/>
      <c r="L149" s="23"/>
      <c r="M149" s="22">
        <v>17</v>
      </c>
      <c r="N149" s="22">
        <v>17</v>
      </c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177"/>
    </row>
    <row r="150" spans="1:33" s="18" customFormat="1" x14ac:dyDescent="0.25">
      <c r="A150" s="171"/>
      <c r="B150" s="174"/>
      <c r="C150" s="174"/>
      <c r="D150" s="222"/>
      <c r="E150" s="174"/>
      <c r="F150" s="21">
        <v>2017</v>
      </c>
      <c r="G150" s="22">
        <v>59</v>
      </c>
      <c r="H150" s="22">
        <v>59</v>
      </c>
      <c r="I150" s="23"/>
      <c r="J150" s="23"/>
      <c r="K150" s="23"/>
      <c r="L150" s="23"/>
      <c r="M150" s="22">
        <v>59</v>
      </c>
      <c r="N150" s="22">
        <v>59</v>
      </c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177"/>
    </row>
    <row r="151" spans="1:33" s="18" customFormat="1" x14ac:dyDescent="0.25">
      <c r="A151" s="171"/>
      <c r="B151" s="174"/>
      <c r="C151" s="174"/>
      <c r="D151" s="222"/>
      <c r="E151" s="174"/>
      <c r="F151" s="21">
        <v>2018</v>
      </c>
      <c r="G151" s="22">
        <v>0</v>
      </c>
      <c r="H151" s="22">
        <v>0</v>
      </c>
      <c r="I151" s="23"/>
      <c r="J151" s="23"/>
      <c r="K151" s="23"/>
      <c r="L151" s="23"/>
      <c r="M151" s="22">
        <v>0</v>
      </c>
      <c r="N151" s="22">
        <v>0</v>
      </c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177"/>
    </row>
    <row r="152" spans="1:33" s="18" customFormat="1" x14ac:dyDescent="0.25">
      <c r="A152" s="171"/>
      <c r="B152" s="174"/>
      <c r="C152" s="174"/>
      <c r="D152" s="222"/>
      <c r="E152" s="174"/>
      <c r="F152" s="21">
        <v>2019</v>
      </c>
      <c r="G152" s="22">
        <v>0</v>
      </c>
      <c r="H152" s="22">
        <v>0</v>
      </c>
      <c r="I152" s="23"/>
      <c r="J152" s="23"/>
      <c r="K152" s="23"/>
      <c r="L152" s="23"/>
      <c r="M152" s="22">
        <v>0</v>
      </c>
      <c r="N152" s="22">
        <v>0</v>
      </c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177"/>
    </row>
    <row r="153" spans="1:33" s="18" customFormat="1" x14ac:dyDescent="0.25">
      <c r="A153" s="171"/>
      <c r="B153" s="174"/>
      <c r="C153" s="174"/>
      <c r="D153" s="222"/>
      <c r="E153" s="174"/>
      <c r="F153" s="21">
        <v>2020</v>
      </c>
      <c r="G153" s="22">
        <v>77.5</v>
      </c>
      <c r="H153" s="22">
        <v>77.5</v>
      </c>
      <c r="I153" s="23"/>
      <c r="J153" s="23"/>
      <c r="K153" s="23"/>
      <c r="L153" s="23"/>
      <c r="M153" s="22">
        <v>77.5</v>
      </c>
      <c r="N153" s="22">
        <v>77.5</v>
      </c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177"/>
    </row>
    <row r="154" spans="1:33" s="18" customFormat="1" x14ac:dyDescent="0.25">
      <c r="A154" s="171"/>
      <c r="B154" s="174"/>
      <c r="C154" s="174"/>
      <c r="D154" s="222"/>
      <c r="E154" s="174"/>
      <c r="F154" s="21">
        <v>2021</v>
      </c>
      <c r="G154" s="22">
        <v>0</v>
      </c>
      <c r="H154" s="29"/>
      <c r="I154" s="23"/>
      <c r="J154" s="23"/>
      <c r="K154" s="23"/>
      <c r="L154" s="23"/>
      <c r="M154" s="22">
        <v>0</v>
      </c>
      <c r="N154" s="29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177"/>
    </row>
    <row r="155" spans="1:33" s="18" customFormat="1" ht="18" customHeight="1" x14ac:dyDescent="0.25">
      <c r="A155" s="172"/>
      <c r="B155" s="175"/>
      <c r="C155" s="175"/>
      <c r="D155" s="223"/>
      <c r="E155" s="175"/>
      <c r="F155" s="23" t="s">
        <v>18</v>
      </c>
      <c r="G155" s="29">
        <f>SUM(G147:G154)</f>
        <v>222.85</v>
      </c>
      <c r="H155" s="29">
        <f>SUM(H147:H154)</f>
        <v>212.85</v>
      </c>
      <c r="I155" s="23"/>
      <c r="J155" s="23"/>
      <c r="K155" s="23"/>
      <c r="L155" s="23"/>
      <c r="M155" s="29">
        <f>SUM(M147:M154)</f>
        <v>222.85</v>
      </c>
      <c r="N155" s="29">
        <f>SUM(N147:N154)</f>
        <v>212.85</v>
      </c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32"/>
      <c r="AD155" s="32"/>
      <c r="AE155" s="32"/>
      <c r="AF155" s="32"/>
      <c r="AG155" s="178"/>
    </row>
    <row r="156" spans="1:33" s="18" customFormat="1" ht="23.25" customHeight="1" x14ac:dyDescent="0.25">
      <c r="A156" s="170">
        <v>15</v>
      </c>
      <c r="B156" s="289" t="s">
        <v>103</v>
      </c>
      <c r="C156" s="189" t="s">
        <v>226</v>
      </c>
      <c r="D156" s="179" t="s">
        <v>227</v>
      </c>
      <c r="E156" s="173" t="s">
        <v>21</v>
      </c>
      <c r="F156" s="48" t="s">
        <v>180</v>
      </c>
      <c r="G156" s="22">
        <v>81.2</v>
      </c>
      <c r="H156" s="22">
        <v>81.2</v>
      </c>
      <c r="I156" s="23"/>
      <c r="J156" s="23"/>
      <c r="K156" s="23"/>
      <c r="L156" s="23"/>
      <c r="M156" s="22"/>
      <c r="N156" s="22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176" t="s">
        <v>17</v>
      </c>
    </row>
    <row r="157" spans="1:33" s="18" customFormat="1" ht="20.25" customHeight="1" x14ac:dyDescent="0.25">
      <c r="A157" s="171"/>
      <c r="B157" s="290"/>
      <c r="C157" s="190"/>
      <c r="D157" s="222"/>
      <c r="E157" s="174"/>
      <c r="F157" s="21">
        <v>2023</v>
      </c>
      <c r="G157" s="22">
        <v>10</v>
      </c>
      <c r="H157" s="22"/>
      <c r="I157" s="23"/>
      <c r="J157" s="23"/>
      <c r="K157" s="23"/>
      <c r="L157" s="23"/>
      <c r="M157" s="22">
        <v>10</v>
      </c>
      <c r="N157" s="22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177"/>
    </row>
    <row r="158" spans="1:33" s="18" customFormat="1" ht="21" customHeight="1" x14ac:dyDescent="0.25">
      <c r="A158" s="171"/>
      <c r="B158" s="290"/>
      <c r="C158" s="190"/>
      <c r="D158" s="222"/>
      <c r="E158" s="174"/>
      <c r="F158" s="21">
        <v>2024</v>
      </c>
      <c r="G158" s="22">
        <v>0</v>
      </c>
      <c r="H158" s="22"/>
      <c r="I158" s="23"/>
      <c r="J158" s="23"/>
      <c r="K158" s="23"/>
      <c r="L158" s="23"/>
      <c r="M158" s="22">
        <v>0</v>
      </c>
      <c r="N158" s="22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177"/>
    </row>
    <row r="159" spans="1:33" s="18" customFormat="1" ht="24.75" customHeight="1" x14ac:dyDescent="0.25">
      <c r="A159" s="171"/>
      <c r="B159" s="290"/>
      <c r="C159" s="190"/>
      <c r="D159" s="222"/>
      <c r="E159" s="174"/>
      <c r="F159" s="21">
        <v>2025</v>
      </c>
      <c r="G159" s="22">
        <v>0</v>
      </c>
      <c r="H159" s="22"/>
      <c r="I159" s="23"/>
      <c r="J159" s="23"/>
      <c r="K159" s="23"/>
      <c r="L159" s="23"/>
      <c r="M159" s="22">
        <v>0</v>
      </c>
      <c r="N159" s="22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177"/>
    </row>
    <row r="160" spans="1:33" s="18" customFormat="1" ht="61.5" customHeight="1" x14ac:dyDescent="0.25">
      <c r="A160" s="172"/>
      <c r="B160" s="291"/>
      <c r="C160" s="191"/>
      <c r="D160" s="223"/>
      <c r="E160" s="175"/>
      <c r="F160" s="23" t="s">
        <v>18</v>
      </c>
      <c r="G160" s="29">
        <f>SUM(G156:G159)</f>
        <v>91.2</v>
      </c>
      <c r="H160" s="29">
        <f>SUM(H156:H159)</f>
        <v>81.2</v>
      </c>
      <c r="I160" s="23"/>
      <c r="J160" s="23"/>
      <c r="K160" s="23"/>
      <c r="L160" s="23"/>
      <c r="M160" s="29">
        <f>SUM(M156:M159)</f>
        <v>10</v>
      </c>
      <c r="N160" s="29">
        <f>SUM(N156:N159)</f>
        <v>0</v>
      </c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178"/>
    </row>
    <row r="161" spans="1:33" s="18" customFormat="1" ht="19.5" customHeight="1" x14ac:dyDescent="0.25">
      <c r="A161" s="170">
        <v>16</v>
      </c>
      <c r="B161" s="173" t="s">
        <v>104</v>
      </c>
      <c r="C161" s="224" t="s">
        <v>252</v>
      </c>
      <c r="D161" s="179" t="s">
        <v>165</v>
      </c>
      <c r="E161" s="173" t="s">
        <v>43</v>
      </c>
      <c r="F161" s="48" t="s">
        <v>163</v>
      </c>
      <c r="G161" s="22">
        <v>8464.4</v>
      </c>
      <c r="H161" s="21">
        <v>8464.4</v>
      </c>
      <c r="I161" s="22"/>
      <c r="J161" s="22"/>
      <c r="K161" s="22"/>
      <c r="L161" s="22"/>
      <c r="M161" s="22"/>
      <c r="N161" s="21"/>
      <c r="O161" s="22"/>
      <c r="P161" s="22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176" t="s">
        <v>17</v>
      </c>
    </row>
    <row r="162" spans="1:33" s="18" customFormat="1" ht="18.75" customHeight="1" x14ac:dyDescent="0.25">
      <c r="A162" s="171"/>
      <c r="B162" s="174"/>
      <c r="C162" s="225"/>
      <c r="D162" s="233"/>
      <c r="E162" s="174"/>
      <c r="F162" s="21">
        <v>2023</v>
      </c>
      <c r="G162" s="22">
        <v>1102.5</v>
      </c>
      <c r="H162" s="21"/>
      <c r="I162" s="22">
        <v>417.5</v>
      </c>
      <c r="J162" s="21"/>
      <c r="K162" s="22">
        <v>406.7</v>
      </c>
      <c r="L162" s="22"/>
      <c r="M162" s="22">
        <v>278.3</v>
      </c>
      <c r="N162" s="21"/>
      <c r="O162" s="22"/>
      <c r="P162" s="22">
        <v>2731.4</v>
      </c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177"/>
    </row>
    <row r="163" spans="1:33" s="18" customFormat="1" ht="16.5" customHeight="1" x14ac:dyDescent="0.25">
      <c r="A163" s="171"/>
      <c r="B163" s="174"/>
      <c r="C163" s="225"/>
      <c r="D163" s="233"/>
      <c r="E163" s="174"/>
      <c r="F163" s="21">
        <v>2024</v>
      </c>
      <c r="G163" s="22">
        <v>833.4</v>
      </c>
      <c r="H163" s="21"/>
      <c r="I163" s="22">
        <v>423.7</v>
      </c>
      <c r="J163" s="22"/>
      <c r="K163" s="22">
        <v>409.7</v>
      </c>
      <c r="L163" s="21"/>
      <c r="M163" s="22">
        <v>0</v>
      </c>
      <c r="N163" s="21"/>
      <c r="O163" s="22"/>
      <c r="P163" s="22">
        <v>0</v>
      </c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177"/>
    </row>
    <row r="164" spans="1:33" s="18" customFormat="1" ht="18.75" customHeight="1" x14ac:dyDescent="0.25">
      <c r="A164" s="171"/>
      <c r="B164" s="174"/>
      <c r="C164" s="225"/>
      <c r="D164" s="233"/>
      <c r="E164" s="174"/>
      <c r="F164" s="21">
        <v>2025</v>
      </c>
      <c r="G164" s="22">
        <v>411.3</v>
      </c>
      <c r="H164" s="22"/>
      <c r="I164" s="22">
        <v>210</v>
      </c>
      <c r="J164" s="21"/>
      <c r="K164" s="22">
        <v>201.3</v>
      </c>
      <c r="L164" s="21"/>
      <c r="M164" s="22">
        <v>0</v>
      </c>
      <c r="N164" s="21"/>
      <c r="O164" s="22"/>
      <c r="P164" s="22">
        <v>0</v>
      </c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177"/>
    </row>
    <row r="165" spans="1:33" s="18" customFormat="1" ht="86.25" customHeight="1" x14ac:dyDescent="0.25">
      <c r="A165" s="172"/>
      <c r="B165" s="175"/>
      <c r="C165" s="226"/>
      <c r="D165" s="234"/>
      <c r="E165" s="175"/>
      <c r="F165" s="23" t="s">
        <v>18</v>
      </c>
      <c r="G165" s="29">
        <f t="shared" ref="G165:P165" si="9">SUM(G161:G164)</f>
        <v>10811.599999999999</v>
      </c>
      <c r="H165" s="23">
        <f t="shared" si="9"/>
        <v>8464.4</v>
      </c>
      <c r="I165" s="29">
        <f t="shared" si="9"/>
        <v>1051.2</v>
      </c>
      <c r="J165" s="29">
        <f t="shared" si="9"/>
        <v>0</v>
      </c>
      <c r="K165" s="29">
        <f t="shared" si="9"/>
        <v>1017.7</v>
      </c>
      <c r="L165" s="29">
        <f t="shared" si="9"/>
        <v>0</v>
      </c>
      <c r="M165" s="29">
        <f t="shared" si="9"/>
        <v>278.3</v>
      </c>
      <c r="N165" s="29">
        <f t="shared" si="9"/>
        <v>0</v>
      </c>
      <c r="O165" s="29">
        <f t="shared" si="9"/>
        <v>0</v>
      </c>
      <c r="P165" s="29">
        <f t="shared" si="9"/>
        <v>2731.4</v>
      </c>
      <c r="Q165" s="23">
        <f>SUM(Q161:Q164)</f>
        <v>0</v>
      </c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178"/>
    </row>
    <row r="166" spans="1:33" s="18" customFormat="1" ht="18.75" customHeight="1" x14ac:dyDescent="0.25">
      <c r="A166" s="170">
        <v>17</v>
      </c>
      <c r="B166" s="286" t="s">
        <v>105</v>
      </c>
      <c r="C166" s="256" t="s">
        <v>60</v>
      </c>
      <c r="D166" s="179" t="s">
        <v>27</v>
      </c>
      <c r="E166" s="173" t="s">
        <v>43</v>
      </c>
      <c r="F166" s="21">
        <v>2014</v>
      </c>
      <c r="G166" s="22">
        <v>53</v>
      </c>
      <c r="H166" s="22">
        <v>53</v>
      </c>
      <c r="I166" s="22">
        <v>0</v>
      </c>
      <c r="J166" s="22">
        <v>0</v>
      </c>
      <c r="K166" s="22">
        <v>0</v>
      </c>
      <c r="L166" s="22">
        <v>0</v>
      </c>
      <c r="M166" s="22">
        <v>53</v>
      </c>
      <c r="N166" s="22">
        <v>53</v>
      </c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176" t="s">
        <v>17</v>
      </c>
    </row>
    <row r="167" spans="1:33" s="18" customFormat="1" ht="18.75" customHeight="1" x14ac:dyDescent="0.25">
      <c r="A167" s="171"/>
      <c r="B167" s="287"/>
      <c r="C167" s="257"/>
      <c r="D167" s="222"/>
      <c r="E167" s="174"/>
      <c r="F167" s="21">
        <v>2015</v>
      </c>
      <c r="G167" s="22">
        <v>3.5</v>
      </c>
      <c r="H167" s="22">
        <v>3.5</v>
      </c>
      <c r="I167" s="22">
        <v>0</v>
      </c>
      <c r="J167" s="22">
        <v>0</v>
      </c>
      <c r="K167" s="22">
        <v>0</v>
      </c>
      <c r="L167" s="22">
        <v>0</v>
      </c>
      <c r="M167" s="21">
        <v>3.5</v>
      </c>
      <c r="N167" s="22">
        <v>3.5</v>
      </c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177"/>
    </row>
    <row r="168" spans="1:33" s="18" customFormat="1" ht="18.75" customHeight="1" x14ac:dyDescent="0.25">
      <c r="A168" s="171"/>
      <c r="B168" s="287"/>
      <c r="C168" s="257"/>
      <c r="D168" s="222"/>
      <c r="E168" s="174"/>
      <c r="F168" s="21">
        <v>2016</v>
      </c>
      <c r="G168" s="22">
        <v>5199.7</v>
      </c>
      <c r="H168" s="22">
        <v>5199.7</v>
      </c>
      <c r="I168" s="22">
        <v>5052.0377900000003</v>
      </c>
      <c r="J168" s="22">
        <v>5052</v>
      </c>
      <c r="K168" s="22">
        <v>0</v>
      </c>
      <c r="L168" s="22">
        <v>0</v>
      </c>
      <c r="M168" s="22">
        <v>147.69999999999999</v>
      </c>
      <c r="N168" s="22">
        <v>147.69999999999999</v>
      </c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177"/>
    </row>
    <row r="169" spans="1:33" s="18" customFormat="1" ht="18.75" customHeight="1" x14ac:dyDescent="0.25">
      <c r="A169" s="171"/>
      <c r="B169" s="287"/>
      <c r="C169" s="257"/>
      <c r="D169" s="222"/>
      <c r="E169" s="174"/>
      <c r="F169" s="21">
        <v>2017</v>
      </c>
      <c r="G169" s="22">
        <v>2070.5</v>
      </c>
      <c r="H169" s="22">
        <v>2070.5</v>
      </c>
      <c r="I169" s="22">
        <v>1676.3462300000001</v>
      </c>
      <c r="J169" s="21">
        <v>1676.3</v>
      </c>
      <c r="K169" s="22">
        <v>228.59267</v>
      </c>
      <c r="L169" s="21">
        <v>228.6</v>
      </c>
      <c r="M169" s="22">
        <v>165.64684</v>
      </c>
      <c r="N169" s="22">
        <v>165.6</v>
      </c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177"/>
    </row>
    <row r="170" spans="1:33" s="18" customFormat="1" ht="18.75" customHeight="1" x14ac:dyDescent="0.25">
      <c r="A170" s="171"/>
      <c r="B170" s="287"/>
      <c r="C170" s="257"/>
      <c r="D170" s="222"/>
      <c r="E170" s="174"/>
      <c r="F170" s="21">
        <v>2018</v>
      </c>
      <c r="G170" s="22">
        <v>1368.8</v>
      </c>
      <c r="H170" s="22">
        <v>0</v>
      </c>
      <c r="I170" s="22">
        <v>0</v>
      </c>
      <c r="J170" s="22">
        <v>0</v>
      </c>
      <c r="K170" s="21">
        <v>1268.8</v>
      </c>
      <c r="L170" s="22">
        <v>0</v>
      </c>
      <c r="M170" s="22">
        <v>100</v>
      </c>
      <c r="N170" s="22">
        <v>0</v>
      </c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177"/>
    </row>
    <row r="171" spans="1:33" s="18" customFormat="1" ht="18.75" customHeight="1" x14ac:dyDescent="0.25">
      <c r="A171" s="171"/>
      <c r="B171" s="287"/>
      <c r="C171" s="257"/>
      <c r="D171" s="222"/>
      <c r="E171" s="174"/>
      <c r="F171" s="21">
        <v>2019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177"/>
    </row>
    <row r="172" spans="1:33" s="18" customFormat="1" ht="18.75" customHeight="1" x14ac:dyDescent="0.25">
      <c r="A172" s="171"/>
      <c r="B172" s="287"/>
      <c r="C172" s="257"/>
      <c r="D172" s="222"/>
      <c r="E172" s="174"/>
      <c r="F172" s="21">
        <v>2020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177"/>
    </row>
    <row r="173" spans="1:33" s="18" customFormat="1" ht="18.75" customHeight="1" x14ac:dyDescent="0.25">
      <c r="A173" s="172"/>
      <c r="B173" s="288"/>
      <c r="C173" s="258"/>
      <c r="D173" s="223"/>
      <c r="E173" s="175"/>
      <c r="F173" s="23" t="s">
        <v>18</v>
      </c>
      <c r="G173" s="29">
        <f>G166+G167+G168+G169+G170+G171+G172</f>
        <v>8695.5</v>
      </c>
      <c r="H173" s="29">
        <f>SUM(H166:H172)</f>
        <v>7326.7</v>
      </c>
      <c r="I173" s="29">
        <f>SUM(I166:I172)</f>
        <v>6728.3840200000004</v>
      </c>
      <c r="J173" s="29">
        <f>SUM(I166:I172)</f>
        <v>6728.3840200000004</v>
      </c>
      <c r="K173" s="29">
        <f>SUM(K166:K172)</f>
        <v>1497.39267</v>
      </c>
      <c r="L173" s="29">
        <f>SUM(L166:L172)</f>
        <v>228.6</v>
      </c>
      <c r="M173" s="29">
        <f>SUM(M166:M172)</f>
        <v>469.84683999999999</v>
      </c>
      <c r="N173" s="29">
        <f>SUM(N166:N172)</f>
        <v>369.79999999999995</v>
      </c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178"/>
    </row>
    <row r="174" spans="1:33" s="18" customFormat="1" ht="15" customHeight="1" x14ac:dyDescent="0.25">
      <c r="A174" s="170">
        <v>18</v>
      </c>
      <c r="B174" s="173" t="s">
        <v>106</v>
      </c>
      <c r="C174" s="173" t="s">
        <v>254</v>
      </c>
      <c r="D174" s="179" t="s">
        <v>161</v>
      </c>
      <c r="E174" s="189" t="s">
        <v>111</v>
      </c>
      <c r="F174" s="48" t="s">
        <v>141</v>
      </c>
      <c r="G174" s="22">
        <v>95</v>
      </c>
      <c r="H174" s="22">
        <v>95</v>
      </c>
      <c r="I174" s="23"/>
      <c r="J174" s="23"/>
      <c r="K174" s="23"/>
      <c r="L174" s="23"/>
      <c r="M174" s="22"/>
      <c r="N174" s="22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176" t="s">
        <v>17</v>
      </c>
    </row>
    <row r="175" spans="1:33" s="18" customFormat="1" x14ac:dyDescent="0.25">
      <c r="A175" s="171"/>
      <c r="B175" s="174"/>
      <c r="C175" s="174"/>
      <c r="D175" s="222"/>
      <c r="E175" s="190"/>
      <c r="F175" s="21">
        <v>2023</v>
      </c>
      <c r="G175" s="22">
        <v>20</v>
      </c>
      <c r="H175" s="22"/>
      <c r="I175" s="23"/>
      <c r="J175" s="23"/>
      <c r="K175" s="23"/>
      <c r="L175" s="23"/>
      <c r="M175" s="22">
        <v>20</v>
      </c>
      <c r="N175" s="22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177"/>
    </row>
    <row r="176" spans="1:33" s="18" customFormat="1" x14ac:dyDescent="0.25">
      <c r="A176" s="171"/>
      <c r="B176" s="174"/>
      <c r="C176" s="174"/>
      <c r="D176" s="222"/>
      <c r="E176" s="190"/>
      <c r="F176" s="21">
        <v>2024</v>
      </c>
      <c r="G176" s="22">
        <v>20</v>
      </c>
      <c r="H176" s="22"/>
      <c r="I176" s="23"/>
      <c r="J176" s="23"/>
      <c r="K176" s="23"/>
      <c r="L176" s="23"/>
      <c r="M176" s="22">
        <v>20</v>
      </c>
      <c r="N176" s="22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177"/>
    </row>
    <row r="177" spans="1:33" s="18" customFormat="1" x14ac:dyDescent="0.25">
      <c r="A177" s="171"/>
      <c r="B177" s="174"/>
      <c r="C177" s="174"/>
      <c r="D177" s="222"/>
      <c r="E177" s="190"/>
      <c r="F177" s="21">
        <v>2025</v>
      </c>
      <c r="G177" s="22">
        <v>20</v>
      </c>
      <c r="H177" s="22"/>
      <c r="I177" s="23"/>
      <c r="J177" s="23"/>
      <c r="K177" s="23"/>
      <c r="L177" s="23"/>
      <c r="M177" s="22">
        <v>20</v>
      </c>
      <c r="N177" s="22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177"/>
    </row>
    <row r="178" spans="1:33" s="18" customFormat="1" ht="63.75" customHeight="1" x14ac:dyDescent="0.25">
      <c r="A178" s="172"/>
      <c r="B178" s="175"/>
      <c r="C178" s="175"/>
      <c r="D178" s="223"/>
      <c r="E178" s="191"/>
      <c r="F178" s="23" t="s">
        <v>18</v>
      </c>
      <c r="G178" s="29">
        <f>SUM(G174:G177)</f>
        <v>155</v>
      </c>
      <c r="H178" s="29">
        <f>SUM(H174:H177)</f>
        <v>95</v>
      </c>
      <c r="I178" s="23"/>
      <c r="J178" s="23"/>
      <c r="K178" s="23"/>
      <c r="L178" s="23"/>
      <c r="M178" s="29">
        <f>SUM(M174:M177)</f>
        <v>60</v>
      </c>
      <c r="N178" s="29">
        <f>SUM(N174:N177)</f>
        <v>0</v>
      </c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178"/>
    </row>
    <row r="179" spans="1:33" s="18" customFormat="1" x14ac:dyDescent="0.25">
      <c r="A179" s="170">
        <v>19</v>
      </c>
      <c r="B179" s="173" t="s">
        <v>107</v>
      </c>
      <c r="C179" s="189" t="s">
        <v>154</v>
      </c>
      <c r="D179" s="179" t="s">
        <v>79</v>
      </c>
      <c r="E179" s="173" t="s">
        <v>43</v>
      </c>
      <c r="F179" s="21">
        <v>2018</v>
      </c>
      <c r="G179" s="22">
        <v>1791.1</v>
      </c>
      <c r="H179" s="21">
        <v>1033.0999999999999</v>
      </c>
      <c r="I179" s="23"/>
      <c r="J179" s="23"/>
      <c r="K179" s="22">
        <v>0</v>
      </c>
      <c r="L179" s="22">
        <v>0</v>
      </c>
      <c r="M179" s="21">
        <v>621.5</v>
      </c>
      <c r="N179" s="21">
        <v>621.5</v>
      </c>
      <c r="O179" s="21"/>
      <c r="P179" s="23"/>
      <c r="Q179" s="23"/>
      <c r="R179" s="23"/>
      <c r="S179" s="23"/>
      <c r="T179" s="23"/>
      <c r="U179" s="23"/>
      <c r="V179" s="23"/>
      <c r="W179" s="21">
        <v>1169.5999999999999</v>
      </c>
      <c r="X179" s="21">
        <v>411.6</v>
      </c>
      <c r="Y179" s="23"/>
      <c r="Z179" s="23"/>
      <c r="AA179" s="23"/>
      <c r="AB179" s="23"/>
      <c r="AC179" s="23"/>
      <c r="AD179" s="23"/>
      <c r="AE179" s="23"/>
      <c r="AF179" s="23"/>
      <c r="AG179" s="176" t="s">
        <v>17</v>
      </c>
    </row>
    <row r="180" spans="1:33" s="18" customFormat="1" ht="18.75" customHeight="1" x14ac:dyDescent="0.25">
      <c r="A180" s="171"/>
      <c r="B180" s="174"/>
      <c r="C180" s="190"/>
      <c r="D180" s="222"/>
      <c r="E180" s="174"/>
      <c r="F180" s="21">
        <v>2019</v>
      </c>
      <c r="G180" s="22">
        <v>1778.6</v>
      </c>
      <c r="H180" s="21">
        <v>802.8</v>
      </c>
      <c r="I180" s="23"/>
      <c r="J180" s="23"/>
      <c r="K180" s="22">
        <v>0</v>
      </c>
      <c r="L180" s="22">
        <v>0</v>
      </c>
      <c r="M180" s="22">
        <v>610</v>
      </c>
      <c r="N180" s="22">
        <v>610</v>
      </c>
      <c r="O180" s="16"/>
      <c r="P180" s="21"/>
      <c r="Q180" s="23"/>
      <c r="R180" s="23"/>
      <c r="S180" s="23"/>
      <c r="T180" s="23"/>
      <c r="U180" s="23"/>
      <c r="V180" s="23"/>
      <c r="W180" s="16">
        <v>1168.5999999999999</v>
      </c>
      <c r="X180" s="21">
        <v>192.8</v>
      </c>
      <c r="Y180" s="23"/>
      <c r="Z180" s="23"/>
      <c r="AA180" s="23"/>
      <c r="AB180" s="23"/>
      <c r="AC180" s="23"/>
      <c r="AD180" s="23"/>
      <c r="AE180" s="23"/>
      <c r="AF180" s="23"/>
      <c r="AG180" s="177"/>
    </row>
    <row r="181" spans="1:33" s="18" customFormat="1" ht="17.25" customHeight="1" x14ac:dyDescent="0.25">
      <c r="A181" s="171"/>
      <c r="B181" s="174"/>
      <c r="C181" s="190"/>
      <c r="D181" s="222"/>
      <c r="E181" s="174"/>
      <c r="F181" s="21">
        <v>2020</v>
      </c>
      <c r="G181" s="22">
        <v>28817</v>
      </c>
      <c r="H181" s="21">
        <v>18510.2</v>
      </c>
      <c r="I181" s="23"/>
      <c r="J181" s="23"/>
      <c r="K181" s="22">
        <v>27763.4</v>
      </c>
      <c r="L181" s="22">
        <v>17694</v>
      </c>
      <c r="M181" s="22">
        <v>610</v>
      </c>
      <c r="N181" s="22">
        <v>610</v>
      </c>
      <c r="O181" s="16"/>
      <c r="P181" s="21"/>
      <c r="Q181" s="23"/>
      <c r="R181" s="23"/>
      <c r="S181" s="23"/>
      <c r="T181" s="23"/>
      <c r="U181" s="23"/>
      <c r="V181" s="23"/>
      <c r="W181" s="16">
        <v>443.6</v>
      </c>
      <c r="X181" s="21">
        <v>206.2</v>
      </c>
      <c r="Y181" s="23"/>
      <c r="Z181" s="23"/>
      <c r="AA181" s="23"/>
      <c r="AB181" s="23"/>
      <c r="AC181" s="23"/>
      <c r="AD181" s="23"/>
      <c r="AE181" s="23"/>
      <c r="AF181" s="23"/>
      <c r="AG181" s="177"/>
    </row>
    <row r="182" spans="1:33" s="18" customFormat="1" ht="15.75" customHeight="1" x14ac:dyDescent="0.25">
      <c r="A182" s="171"/>
      <c r="B182" s="174"/>
      <c r="C182" s="190"/>
      <c r="D182" s="222"/>
      <c r="E182" s="174"/>
      <c r="F182" s="21">
        <v>2021</v>
      </c>
      <c r="G182" s="22">
        <v>34119.699999999997</v>
      </c>
      <c r="H182" s="21">
        <v>34109.699999999997</v>
      </c>
      <c r="I182" s="21"/>
      <c r="J182" s="21"/>
      <c r="K182" s="22">
        <v>32471.200000000001</v>
      </c>
      <c r="L182" s="21">
        <v>32471.200000000001</v>
      </c>
      <c r="M182" s="22">
        <v>610</v>
      </c>
      <c r="N182" s="22">
        <v>600</v>
      </c>
      <c r="O182" s="16"/>
      <c r="P182" s="21"/>
      <c r="Q182" s="23"/>
      <c r="R182" s="23"/>
      <c r="S182" s="23"/>
      <c r="T182" s="23"/>
      <c r="U182" s="23"/>
      <c r="V182" s="23"/>
      <c r="W182" s="19">
        <v>1038.5</v>
      </c>
      <c r="X182" s="21">
        <v>1038.5</v>
      </c>
      <c r="Y182" s="23"/>
      <c r="Z182" s="23"/>
      <c r="AA182" s="23"/>
      <c r="AB182" s="23"/>
      <c r="AC182" s="23"/>
      <c r="AD182" s="23"/>
      <c r="AE182" s="23"/>
      <c r="AF182" s="23"/>
      <c r="AG182" s="177"/>
    </row>
    <row r="183" spans="1:33" s="18" customFormat="1" ht="18" customHeight="1" x14ac:dyDescent="0.25">
      <c r="A183" s="171"/>
      <c r="B183" s="174"/>
      <c r="C183" s="190"/>
      <c r="D183" s="222"/>
      <c r="E183" s="174"/>
      <c r="F183" s="21">
        <v>2022</v>
      </c>
      <c r="G183" s="22">
        <v>1103.4000000000001</v>
      </c>
      <c r="H183" s="23"/>
      <c r="I183" s="21"/>
      <c r="J183" s="21"/>
      <c r="K183" s="22">
        <v>0</v>
      </c>
      <c r="L183" s="23"/>
      <c r="M183" s="22">
        <v>610</v>
      </c>
      <c r="N183" s="23"/>
      <c r="O183" s="16"/>
      <c r="P183" s="21"/>
      <c r="Q183" s="23"/>
      <c r="R183" s="23"/>
      <c r="S183" s="23"/>
      <c r="T183" s="23"/>
      <c r="U183" s="23"/>
      <c r="V183" s="23"/>
      <c r="W183" s="19">
        <v>493.4</v>
      </c>
      <c r="X183" s="23"/>
      <c r="Y183" s="23"/>
      <c r="Z183" s="23"/>
      <c r="AA183" s="23"/>
      <c r="AB183" s="23"/>
      <c r="AC183" s="23"/>
      <c r="AD183" s="23"/>
      <c r="AE183" s="23"/>
      <c r="AF183" s="23"/>
      <c r="AG183" s="177"/>
    </row>
    <row r="184" spans="1:33" s="18" customFormat="1" ht="18" customHeight="1" x14ac:dyDescent="0.25">
      <c r="A184" s="171"/>
      <c r="B184" s="174"/>
      <c r="C184" s="190"/>
      <c r="D184" s="222"/>
      <c r="E184" s="174"/>
      <c r="F184" s="21">
        <v>2023</v>
      </c>
      <c r="G184" s="22">
        <v>1114</v>
      </c>
      <c r="H184" s="23"/>
      <c r="I184" s="23"/>
      <c r="J184" s="23"/>
      <c r="K184" s="22">
        <v>0</v>
      </c>
      <c r="L184" s="23"/>
      <c r="M184" s="22">
        <v>610</v>
      </c>
      <c r="N184" s="23"/>
      <c r="O184" s="16"/>
      <c r="P184" s="21"/>
      <c r="Q184" s="23"/>
      <c r="R184" s="23"/>
      <c r="S184" s="23"/>
      <c r="T184" s="23"/>
      <c r="U184" s="23"/>
      <c r="V184" s="23"/>
      <c r="W184" s="19">
        <v>504</v>
      </c>
      <c r="X184" s="23"/>
      <c r="Y184" s="23"/>
      <c r="Z184" s="23"/>
      <c r="AA184" s="23"/>
      <c r="AB184" s="23"/>
      <c r="AC184" s="23"/>
      <c r="AD184" s="23"/>
      <c r="AE184" s="23"/>
      <c r="AF184" s="23"/>
      <c r="AG184" s="177"/>
    </row>
    <row r="185" spans="1:33" s="18" customFormat="1" ht="17.25" customHeight="1" x14ac:dyDescent="0.25">
      <c r="A185" s="171"/>
      <c r="B185" s="174"/>
      <c r="C185" s="190"/>
      <c r="D185" s="222"/>
      <c r="E185" s="174"/>
      <c r="F185" s="21">
        <v>2024</v>
      </c>
      <c r="G185" s="22">
        <v>1124.2</v>
      </c>
      <c r="H185" s="23"/>
      <c r="I185" s="23"/>
      <c r="J185" s="23"/>
      <c r="K185" s="22">
        <v>0</v>
      </c>
      <c r="L185" s="23"/>
      <c r="M185" s="22">
        <v>610</v>
      </c>
      <c r="N185" s="23"/>
      <c r="O185" s="16"/>
      <c r="P185" s="21"/>
      <c r="Q185" s="23"/>
      <c r="R185" s="23"/>
      <c r="S185" s="23"/>
      <c r="T185" s="23"/>
      <c r="U185" s="23"/>
      <c r="V185" s="23"/>
      <c r="W185" s="19">
        <v>514.20000000000005</v>
      </c>
      <c r="X185" s="23"/>
      <c r="Y185" s="23"/>
      <c r="Z185" s="23"/>
      <c r="AA185" s="23"/>
      <c r="AB185" s="23"/>
      <c r="AC185" s="23"/>
      <c r="AD185" s="23"/>
      <c r="AE185" s="23"/>
      <c r="AF185" s="23"/>
      <c r="AG185" s="177"/>
    </row>
    <row r="186" spans="1:33" s="18" customFormat="1" ht="36" customHeight="1" x14ac:dyDescent="0.25">
      <c r="A186" s="172"/>
      <c r="B186" s="175"/>
      <c r="C186" s="191"/>
      <c r="D186" s="223"/>
      <c r="E186" s="175"/>
      <c r="F186" s="23" t="s">
        <v>18</v>
      </c>
      <c r="G186" s="29">
        <f>SUM(G179:G185)</f>
        <v>69847.999999999985</v>
      </c>
      <c r="H186" s="23">
        <f>SUM(H179:H185)</f>
        <v>54455.8</v>
      </c>
      <c r="I186" s="29"/>
      <c r="J186" s="23"/>
      <c r="K186" s="29">
        <f>SUM(K179:K185)</f>
        <v>60234.600000000006</v>
      </c>
      <c r="L186" s="29">
        <f>SUM(L179:L185)</f>
        <v>50165.2</v>
      </c>
      <c r="M186" s="29">
        <f>SUM(M179:M185)</f>
        <v>4281.5</v>
      </c>
      <c r="N186" s="29">
        <f>SUM(N179:N185)</f>
        <v>2441.5</v>
      </c>
      <c r="O186" s="23"/>
      <c r="P186" s="29"/>
      <c r="Q186" s="23"/>
      <c r="R186" s="23"/>
      <c r="S186" s="23"/>
      <c r="T186" s="23"/>
      <c r="U186" s="23"/>
      <c r="V186" s="23"/>
      <c r="W186" s="29">
        <f>SUM(W179:W185)</f>
        <v>5331.9</v>
      </c>
      <c r="X186" s="23">
        <f>SUM(X179:X185)</f>
        <v>1849.1000000000001</v>
      </c>
      <c r="Y186" s="23"/>
      <c r="Z186" s="23"/>
      <c r="AA186" s="23"/>
      <c r="AB186" s="23"/>
      <c r="AC186" s="23"/>
      <c r="AD186" s="23"/>
      <c r="AE186" s="23"/>
      <c r="AF186" s="23"/>
      <c r="AG186" s="178"/>
    </row>
    <row r="187" spans="1:33" s="40" customFormat="1" x14ac:dyDescent="0.25">
      <c r="A187" s="102"/>
      <c r="B187" s="39" t="s">
        <v>28</v>
      </c>
      <c r="C187" s="39"/>
      <c r="D187" s="39"/>
      <c r="E187" s="39"/>
      <c r="F187" s="21"/>
      <c r="G187" s="21"/>
      <c r="H187" s="21"/>
      <c r="I187" s="21"/>
      <c r="J187" s="21"/>
      <c r="K187" s="22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38"/>
      <c r="Z187" s="38"/>
      <c r="AA187" s="21"/>
      <c r="AB187" s="21"/>
      <c r="AC187" s="21"/>
      <c r="AD187" s="21"/>
      <c r="AE187" s="21"/>
      <c r="AF187" s="21"/>
      <c r="AG187" s="119"/>
    </row>
    <row r="188" spans="1:33" s="18" customFormat="1" ht="15" customHeight="1" x14ac:dyDescent="0.25">
      <c r="A188" s="238" t="s">
        <v>144</v>
      </c>
      <c r="B188" s="173" t="s">
        <v>108</v>
      </c>
      <c r="C188" s="189" t="s">
        <v>154</v>
      </c>
      <c r="D188" s="179" t="s">
        <v>79</v>
      </c>
      <c r="E188" s="173" t="s">
        <v>43</v>
      </c>
      <c r="F188" s="21">
        <v>2018</v>
      </c>
      <c r="G188" s="22">
        <v>600</v>
      </c>
      <c r="H188" s="22">
        <v>600</v>
      </c>
      <c r="I188" s="23"/>
      <c r="J188" s="23"/>
      <c r="K188" s="23"/>
      <c r="L188" s="23"/>
      <c r="M188" s="22">
        <v>600</v>
      </c>
      <c r="N188" s="22">
        <v>600</v>
      </c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176" t="s">
        <v>17</v>
      </c>
    </row>
    <row r="189" spans="1:33" s="18" customFormat="1" x14ac:dyDescent="0.25">
      <c r="A189" s="239"/>
      <c r="B189" s="174"/>
      <c r="C189" s="190"/>
      <c r="D189" s="222"/>
      <c r="E189" s="174"/>
      <c r="F189" s="21">
        <v>2019</v>
      </c>
      <c r="G189" s="22">
        <v>600</v>
      </c>
      <c r="H189" s="22">
        <v>600</v>
      </c>
      <c r="I189" s="23"/>
      <c r="J189" s="23"/>
      <c r="K189" s="23"/>
      <c r="L189" s="23"/>
      <c r="M189" s="22">
        <v>600</v>
      </c>
      <c r="N189" s="22">
        <v>600</v>
      </c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177"/>
    </row>
    <row r="190" spans="1:33" s="18" customFormat="1" x14ac:dyDescent="0.25">
      <c r="A190" s="239"/>
      <c r="B190" s="174"/>
      <c r="C190" s="190"/>
      <c r="D190" s="222"/>
      <c r="E190" s="174"/>
      <c r="F190" s="21">
        <v>2020</v>
      </c>
      <c r="G190" s="22">
        <v>600</v>
      </c>
      <c r="H190" s="22">
        <v>600</v>
      </c>
      <c r="I190" s="23"/>
      <c r="J190" s="23"/>
      <c r="K190" s="23"/>
      <c r="L190" s="23"/>
      <c r="M190" s="22">
        <v>600</v>
      </c>
      <c r="N190" s="22">
        <v>600</v>
      </c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177"/>
    </row>
    <row r="191" spans="1:33" s="18" customFormat="1" x14ac:dyDescent="0.25">
      <c r="A191" s="239"/>
      <c r="B191" s="174"/>
      <c r="C191" s="190"/>
      <c r="D191" s="222"/>
      <c r="E191" s="174"/>
      <c r="F191" s="21">
        <v>2021</v>
      </c>
      <c r="G191" s="22">
        <v>600</v>
      </c>
      <c r="H191" s="22">
        <v>600</v>
      </c>
      <c r="I191" s="23"/>
      <c r="J191" s="23"/>
      <c r="K191" s="23"/>
      <c r="L191" s="23"/>
      <c r="M191" s="22">
        <v>600</v>
      </c>
      <c r="N191" s="22">
        <v>600</v>
      </c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177"/>
    </row>
    <row r="192" spans="1:33" s="18" customFormat="1" x14ac:dyDescent="0.25">
      <c r="A192" s="239"/>
      <c r="B192" s="174"/>
      <c r="C192" s="190"/>
      <c r="D192" s="222"/>
      <c r="E192" s="174"/>
      <c r="F192" s="21">
        <v>2022</v>
      </c>
      <c r="G192" s="22">
        <v>600</v>
      </c>
      <c r="H192" s="29"/>
      <c r="I192" s="23"/>
      <c r="J192" s="23"/>
      <c r="K192" s="23"/>
      <c r="L192" s="23"/>
      <c r="M192" s="22">
        <v>600</v>
      </c>
      <c r="N192" s="29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177"/>
    </row>
    <row r="193" spans="1:33" s="18" customFormat="1" x14ac:dyDescent="0.25">
      <c r="A193" s="239"/>
      <c r="B193" s="174"/>
      <c r="C193" s="190"/>
      <c r="D193" s="222"/>
      <c r="E193" s="174"/>
      <c r="F193" s="21">
        <v>2023</v>
      </c>
      <c r="G193" s="22">
        <v>600</v>
      </c>
      <c r="H193" s="29"/>
      <c r="I193" s="23"/>
      <c r="J193" s="23"/>
      <c r="K193" s="23"/>
      <c r="L193" s="23"/>
      <c r="M193" s="22">
        <v>600</v>
      </c>
      <c r="N193" s="29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177"/>
    </row>
    <row r="194" spans="1:33" s="18" customFormat="1" x14ac:dyDescent="0.25">
      <c r="A194" s="239"/>
      <c r="B194" s="174"/>
      <c r="C194" s="190"/>
      <c r="D194" s="222"/>
      <c r="E194" s="174"/>
      <c r="F194" s="21">
        <v>2024</v>
      </c>
      <c r="G194" s="22">
        <v>600</v>
      </c>
      <c r="H194" s="29"/>
      <c r="I194" s="23"/>
      <c r="J194" s="23"/>
      <c r="K194" s="23"/>
      <c r="L194" s="23"/>
      <c r="M194" s="22">
        <v>600</v>
      </c>
      <c r="N194" s="29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177"/>
    </row>
    <row r="195" spans="1:33" s="18" customFormat="1" ht="46.5" customHeight="1" x14ac:dyDescent="0.25">
      <c r="A195" s="240"/>
      <c r="B195" s="175"/>
      <c r="C195" s="191"/>
      <c r="D195" s="223"/>
      <c r="E195" s="175"/>
      <c r="F195" s="23" t="s">
        <v>29</v>
      </c>
      <c r="G195" s="29">
        <f>SUM(G188:G194)</f>
        <v>4200</v>
      </c>
      <c r="H195" s="29">
        <f>SUM(H188:H194)</f>
        <v>2400</v>
      </c>
      <c r="I195" s="23"/>
      <c r="J195" s="23"/>
      <c r="K195" s="23"/>
      <c r="L195" s="23"/>
      <c r="M195" s="29">
        <f>SUM(M188:M194)</f>
        <v>4200</v>
      </c>
      <c r="N195" s="29">
        <f>SUM(N188:N194)</f>
        <v>2400</v>
      </c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178"/>
    </row>
    <row r="196" spans="1:33" s="40" customFormat="1" ht="19.5" customHeight="1" x14ac:dyDescent="0.25">
      <c r="A196" s="238" t="s">
        <v>145</v>
      </c>
      <c r="B196" s="173" t="s">
        <v>31</v>
      </c>
      <c r="C196" s="189" t="s">
        <v>154</v>
      </c>
      <c r="D196" s="179" t="s">
        <v>79</v>
      </c>
      <c r="E196" s="173" t="s">
        <v>43</v>
      </c>
      <c r="F196" s="21">
        <v>2018</v>
      </c>
      <c r="G196" s="22">
        <v>21.5</v>
      </c>
      <c r="H196" s="22">
        <v>21.5</v>
      </c>
      <c r="I196" s="21"/>
      <c r="J196" s="21"/>
      <c r="K196" s="21"/>
      <c r="L196" s="21"/>
      <c r="M196" s="22">
        <v>21.5</v>
      </c>
      <c r="N196" s="22">
        <v>21.5</v>
      </c>
      <c r="O196" s="21"/>
      <c r="P196" s="21"/>
      <c r="Q196" s="21"/>
      <c r="R196" s="21"/>
      <c r="S196" s="21"/>
      <c r="T196" s="21"/>
      <c r="U196" s="21" t="s">
        <v>42</v>
      </c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176" t="s">
        <v>17</v>
      </c>
    </row>
    <row r="197" spans="1:33" s="40" customFormat="1" x14ac:dyDescent="0.25">
      <c r="A197" s="239"/>
      <c r="B197" s="174"/>
      <c r="C197" s="190"/>
      <c r="D197" s="222"/>
      <c r="E197" s="174"/>
      <c r="F197" s="21">
        <v>2019</v>
      </c>
      <c r="G197" s="22">
        <v>10</v>
      </c>
      <c r="H197" s="22">
        <v>10</v>
      </c>
      <c r="I197" s="21"/>
      <c r="J197" s="21"/>
      <c r="K197" s="21"/>
      <c r="L197" s="21"/>
      <c r="M197" s="22">
        <v>10</v>
      </c>
      <c r="N197" s="22">
        <v>10</v>
      </c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177"/>
    </row>
    <row r="198" spans="1:33" s="40" customFormat="1" x14ac:dyDescent="0.25">
      <c r="A198" s="239"/>
      <c r="B198" s="174"/>
      <c r="C198" s="190"/>
      <c r="D198" s="222"/>
      <c r="E198" s="174"/>
      <c r="F198" s="21">
        <v>2020</v>
      </c>
      <c r="G198" s="22">
        <v>10</v>
      </c>
      <c r="H198" s="22">
        <v>10</v>
      </c>
      <c r="I198" s="21"/>
      <c r="J198" s="21"/>
      <c r="K198" s="21"/>
      <c r="L198" s="21"/>
      <c r="M198" s="22">
        <v>10</v>
      </c>
      <c r="N198" s="22">
        <v>10</v>
      </c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177"/>
    </row>
    <row r="199" spans="1:33" s="40" customFormat="1" x14ac:dyDescent="0.25">
      <c r="A199" s="239"/>
      <c r="B199" s="174"/>
      <c r="C199" s="190"/>
      <c r="D199" s="222"/>
      <c r="E199" s="174"/>
      <c r="F199" s="21">
        <v>2021</v>
      </c>
      <c r="G199" s="22">
        <v>10</v>
      </c>
      <c r="H199" s="22">
        <v>0</v>
      </c>
      <c r="I199" s="23"/>
      <c r="J199" s="23"/>
      <c r="K199" s="23"/>
      <c r="L199" s="23"/>
      <c r="M199" s="22">
        <v>10</v>
      </c>
      <c r="N199" s="22">
        <v>0</v>
      </c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177"/>
    </row>
    <row r="200" spans="1:33" s="40" customFormat="1" x14ac:dyDescent="0.25">
      <c r="A200" s="239"/>
      <c r="B200" s="174"/>
      <c r="C200" s="190"/>
      <c r="D200" s="222"/>
      <c r="E200" s="174"/>
      <c r="F200" s="21">
        <v>2022</v>
      </c>
      <c r="G200" s="22">
        <v>10</v>
      </c>
      <c r="H200" s="29"/>
      <c r="I200" s="23"/>
      <c r="J200" s="23"/>
      <c r="K200" s="23"/>
      <c r="L200" s="23"/>
      <c r="M200" s="22">
        <v>10</v>
      </c>
      <c r="N200" s="29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177"/>
    </row>
    <row r="201" spans="1:33" s="40" customFormat="1" x14ac:dyDescent="0.25">
      <c r="A201" s="239"/>
      <c r="B201" s="174"/>
      <c r="C201" s="190"/>
      <c r="D201" s="222"/>
      <c r="E201" s="174"/>
      <c r="F201" s="21">
        <v>2023</v>
      </c>
      <c r="G201" s="22">
        <v>10</v>
      </c>
      <c r="H201" s="29"/>
      <c r="I201" s="23"/>
      <c r="J201" s="23"/>
      <c r="K201" s="23"/>
      <c r="L201" s="23"/>
      <c r="M201" s="22">
        <v>10</v>
      </c>
      <c r="N201" s="29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177"/>
    </row>
    <row r="202" spans="1:33" s="40" customFormat="1" x14ac:dyDescent="0.25">
      <c r="A202" s="239"/>
      <c r="B202" s="174"/>
      <c r="C202" s="190"/>
      <c r="D202" s="222"/>
      <c r="E202" s="174"/>
      <c r="F202" s="21">
        <v>2024</v>
      </c>
      <c r="G202" s="22">
        <v>10</v>
      </c>
      <c r="H202" s="29"/>
      <c r="I202" s="23"/>
      <c r="J202" s="23"/>
      <c r="K202" s="23"/>
      <c r="L202" s="23"/>
      <c r="M202" s="22">
        <v>10</v>
      </c>
      <c r="N202" s="29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177"/>
    </row>
    <row r="203" spans="1:33" s="40" customFormat="1" ht="42.75" customHeight="1" x14ac:dyDescent="0.25">
      <c r="A203" s="240"/>
      <c r="B203" s="175"/>
      <c r="C203" s="191"/>
      <c r="D203" s="223"/>
      <c r="E203" s="175"/>
      <c r="F203" s="23" t="s">
        <v>29</v>
      </c>
      <c r="G203" s="29">
        <f>SUM(G196:G202)</f>
        <v>81.5</v>
      </c>
      <c r="H203" s="29">
        <f>SUM(H196:H202)</f>
        <v>41.5</v>
      </c>
      <c r="I203" s="23"/>
      <c r="J203" s="23"/>
      <c r="K203" s="23"/>
      <c r="L203" s="23"/>
      <c r="M203" s="29">
        <f>SUM(M196:M202)</f>
        <v>81.5</v>
      </c>
      <c r="N203" s="29">
        <f>SUM(N196:N202)</f>
        <v>41.5</v>
      </c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178"/>
    </row>
    <row r="204" spans="1:33" s="40" customFormat="1" ht="19.5" customHeight="1" x14ac:dyDescent="0.25">
      <c r="A204" s="238" t="s">
        <v>146</v>
      </c>
      <c r="B204" s="173" t="s">
        <v>109</v>
      </c>
      <c r="C204" s="189" t="s">
        <v>155</v>
      </c>
      <c r="D204" s="179" t="s">
        <v>79</v>
      </c>
      <c r="E204" s="173" t="s">
        <v>43</v>
      </c>
      <c r="F204" s="21">
        <v>2018</v>
      </c>
      <c r="G204" s="22">
        <v>1169.5999999999999</v>
      </c>
      <c r="H204" s="21">
        <v>411.6</v>
      </c>
      <c r="I204" s="21"/>
      <c r="J204" s="21"/>
      <c r="K204" s="22">
        <v>0</v>
      </c>
      <c r="L204" s="22">
        <v>0</v>
      </c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>
        <v>1169.5999999999999</v>
      </c>
      <c r="X204" s="21">
        <v>411.6</v>
      </c>
      <c r="Y204" s="21"/>
      <c r="Z204" s="21"/>
      <c r="AA204" s="21"/>
      <c r="AB204" s="21"/>
      <c r="AC204" s="21"/>
      <c r="AD204" s="21"/>
      <c r="AE204" s="21"/>
      <c r="AF204" s="21"/>
      <c r="AG204" s="176" t="s">
        <v>17</v>
      </c>
    </row>
    <row r="205" spans="1:33" s="40" customFormat="1" x14ac:dyDescent="0.25">
      <c r="A205" s="239"/>
      <c r="B205" s="174"/>
      <c r="C205" s="190"/>
      <c r="D205" s="222"/>
      <c r="E205" s="174"/>
      <c r="F205" s="21">
        <v>2019</v>
      </c>
      <c r="G205" s="22">
        <v>1168.5999999999999</v>
      </c>
      <c r="H205" s="21">
        <v>192.8</v>
      </c>
      <c r="I205" s="21"/>
      <c r="J205" s="21"/>
      <c r="K205" s="22">
        <v>0</v>
      </c>
      <c r="L205" s="22">
        <v>0</v>
      </c>
      <c r="M205" s="22"/>
      <c r="N205" s="21"/>
      <c r="O205" s="21"/>
      <c r="P205" s="21"/>
      <c r="Q205" s="21"/>
      <c r="R205" s="21"/>
      <c r="S205" s="21"/>
      <c r="T205" s="21"/>
      <c r="U205" s="21"/>
      <c r="V205" s="21"/>
      <c r="W205" s="21">
        <v>1168.5999999999999</v>
      </c>
      <c r="X205" s="21">
        <v>192.8</v>
      </c>
      <c r="Y205" s="21"/>
      <c r="Z205" s="21"/>
      <c r="AA205" s="21"/>
      <c r="AB205" s="21"/>
      <c r="AC205" s="21"/>
      <c r="AD205" s="21"/>
      <c r="AE205" s="21"/>
      <c r="AF205" s="21"/>
      <c r="AG205" s="177"/>
    </row>
    <row r="206" spans="1:33" s="40" customFormat="1" x14ac:dyDescent="0.25">
      <c r="A206" s="239"/>
      <c r="B206" s="174"/>
      <c r="C206" s="190"/>
      <c r="D206" s="222"/>
      <c r="E206" s="174"/>
      <c r="F206" s="21">
        <v>2020</v>
      </c>
      <c r="G206" s="22">
        <f>SUM(K206+W206)</f>
        <v>28207</v>
      </c>
      <c r="H206" s="21">
        <v>17900.2</v>
      </c>
      <c r="I206" s="21"/>
      <c r="J206" s="21"/>
      <c r="K206" s="22">
        <v>27763.4</v>
      </c>
      <c r="L206" s="22">
        <v>17694</v>
      </c>
      <c r="M206" s="22"/>
      <c r="N206" s="21"/>
      <c r="O206" s="21"/>
      <c r="P206" s="21"/>
      <c r="Q206" s="21"/>
      <c r="R206" s="21"/>
      <c r="S206" s="21"/>
      <c r="T206" s="21"/>
      <c r="U206" s="21"/>
      <c r="V206" s="21"/>
      <c r="W206" s="21">
        <v>443.6</v>
      </c>
      <c r="X206" s="21">
        <v>206.2</v>
      </c>
      <c r="Y206" s="21"/>
      <c r="Z206" s="21"/>
      <c r="AA206" s="21"/>
      <c r="AB206" s="21"/>
      <c r="AC206" s="21"/>
      <c r="AD206" s="21"/>
      <c r="AE206" s="21"/>
      <c r="AF206" s="21"/>
      <c r="AG206" s="177"/>
    </row>
    <row r="207" spans="1:33" s="40" customFormat="1" x14ac:dyDescent="0.25">
      <c r="A207" s="239"/>
      <c r="B207" s="174"/>
      <c r="C207" s="190"/>
      <c r="D207" s="222"/>
      <c r="E207" s="174"/>
      <c r="F207" s="21">
        <v>2021</v>
      </c>
      <c r="G207" s="22">
        <f>SUM(K207+W207)</f>
        <v>33509.699999999997</v>
      </c>
      <c r="H207" s="21">
        <v>33509.699999999997</v>
      </c>
      <c r="I207" s="21"/>
      <c r="J207" s="23"/>
      <c r="K207" s="22">
        <v>32471.200000000001</v>
      </c>
      <c r="L207" s="21">
        <v>32471.200000000001</v>
      </c>
      <c r="M207" s="21"/>
      <c r="N207" s="23"/>
      <c r="O207" s="23"/>
      <c r="P207" s="23"/>
      <c r="Q207" s="23"/>
      <c r="R207" s="23"/>
      <c r="S207" s="23"/>
      <c r="T207" s="23"/>
      <c r="U207" s="23"/>
      <c r="V207" s="23"/>
      <c r="W207" s="22">
        <v>1038.5</v>
      </c>
      <c r="X207" s="21">
        <v>1038.5</v>
      </c>
      <c r="Y207" s="23"/>
      <c r="Z207" s="23"/>
      <c r="AA207" s="23"/>
      <c r="AB207" s="23"/>
      <c r="AC207" s="23"/>
      <c r="AD207" s="23"/>
      <c r="AE207" s="23"/>
      <c r="AF207" s="23"/>
      <c r="AG207" s="177"/>
    </row>
    <row r="208" spans="1:33" s="40" customFormat="1" x14ac:dyDescent="0.25">
      <c r="A208" s="239"/>
      <c r="B208" s="174"/>
      <c r="C208" s="190"/>
      <c r="D208" s="222"/>
      <c r="E208" s="174"/>
      <c r="F208" s="21">
        <v>2022</v>
      </c>
      <c r="G208" s="22">
        <v>493.4</v>
      </c>
      <c r="H208" s="23"/>
      <c r="I208" s="23"/>
      <c r="J208" s="23"/>
      <c r="K208" s="22">
        <v>0</v>
      </c>
      <c r="L208" s="23"/>
      <c r="M208" s="21"/>
      <c r="N208" s="23"/>
      <c r="O208" s="23"/>
      <c r="P208" s="23"/>
      <c r="Q208" s="23"/>
      <c r="R208" s="23"/>
      <c r="S208" s="23"/>
      <c r="T208" s="23"/>
      <c r="U208" s="23"/>
      <c r="V208" s="23"/>
      <c r="W208" s="22">
        <v>493.4</v>
      </c>
      <c r="X208" s="23"/>
      <c r="Y208" s="23"/>
      <c r="Z208" s="23"/>
      <c r="AA208" s="23"/>
      <c r="AB208" s="23"/>
      <c r="AC208" s="23"/>
      <c r="AD208" s="23"/>
      <c r="AE208" s="23"/>
      <c r="AF208" s="23"/>
      <c r="AG208" s="177"/>
    </row>
    <row r="209" spans="1:33" s="40" customFormat="1" x14ac:dyDescent="0.25">
      <c r="A209" s="239"/>
      <c r="B209" s="174"/>
      <c r="C209" s="190"/>
      <c r="D209" s="222"/>
      <c r="E209" s="174"/>
      <c r="F209" s="21">
        <v>2023</v>
      </c>
      <c r="G209" s="22">
        <v>504</v>
      </c>
      <c r="H209" s="23"/>
      <c r="I209" s="23"/>
      <c r="J209" s="23"/>
      <c r="K209" s="22">
        <v>0</v>
      </c>
      <c r="L209" s="23"/>
      <c r="M209" s="21"/>
      <c r="N209" s="23"/>
      <c r="O209" s="23"/>
      <c r="P209" s="23"/>
      <c r="Q209" s="23"/>
      <c r="R209" s="23"/>
      <c r="S209" s="23"/>
      <c r="T209" s="23"/>
      <c r="U209" s="23"/>
      <c r="V209" s="23"/>
      <c r="W209" s="22">
        <v>504</v>
      </c>
      <c r="X209" s="23"/>
      <c r="Y209" s="23"/>
      <c r="Z209" s="23"/>
      <c r="AA209" s="23"/>
      <c r="AB209" s="23"/>
      <c r="AC209" s="23"/>
      <c r="AD209" s="23"/>
      <c r="AE209" s="23"/>
      <c r="AF209" s="23"/>
      <c r="AG209" s="177"/>
    </row>
    <row r="210" spans="1:33" s="40" customFormat="1" x14ac:dyDescent="0.25">
      <c r="A210" s="239"/>
      <c r="B210" s="174"/>
      <c r="C210" s="190"/>
      <c r="D210" s="222"/>
      <c r="E210" s="174"/>
      <c r="F210" s="21">
        <v>2024</v>
      </c>
      <c r="G210" s="22">
        <v>514.20000000000005</v>
      </c>
      <c r="H210" s="23"/>
      <c r="I210" s="23"/>
      <c r="J210" s="23"/>
      <c r="K210" s="22">
        <v>0</v>
      </c>
      <c r="L210" s="23"/>
      <c r="M210" s="21"/>
      <c r="N210" s="23"/>
      <c r="O210" s="23"/>
      <c r="P210" s="23"/>
      <c r="Q210" s="23"/>
      <c r="R210" s="23"/>
      <c r="S210" s="23"/>
      <c r="T210" s="23"/>
      <c r="U210" s="23"/>
      <c r="V210" s="23"/>
      <c r="W210" s="22">
        <v>514.20000000000005</v>
      </c>
      <c r="X210" s="23"/>
      <c r="Y210" s="23"/>
      <c r="Z210" s="23"/>
      <c r="AA210" s="23"/>
      <c r="AB210" s="23"/>
      <c r="AC210" s="23"/>
      <c r="AD210" s="23"/>
      <c r="AE210" s="23"/>
      <c r="AF210" s="23"/>
      <c r="AG210" s="177"/>
    </row>
    <row r="211" spans="1:33" s="40" customFormat="1" ht="45.75" customHeight="1" x14ac:dyDescent="0.25">
      <c r="A211" s="240"/>
      <c r="B211" s="175"/>
      <c r="C211" s="191"/>
      <c r="D211" s="223"/>
      <c r="E211" s="175"/>
      <c r="F211" s="23" t="s">
        <v>29</v>
      </c>
      <c r="G211" s="29">
        <f>SUM(G204:G210)</f>
        <v>65566.5</v>
      </c>
      <c r="H211" s="23">
        <f>SUM(H204:H210)</f>
        <v>52014.3</v>
      </c>
      <c r="I211" s="23"/>
      <c r="J211" s="23"/>
      <c r="K211" s="29">
        <f>SUM(K204:K209)</f>
        <v>60234.600000000006</v>
      </c>
      <c r="L211" s="29">
        <f>SUM(L204:L210)</f>
        <v>50165.2</v>
      </c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9">
        <f>SUM(W204:W210)</f>
        <v>5331.9</v>
      </c>
      <c r="X211" s="23">
        <f>SUM(X204:X210)</f>
        <v>1849.1000000000001</v>
      </c>
      <c r="Y211" s="23"/>
      <c r="Z211" s="23"/>
      <c r="AA211" s="23"/>
      <c r="AB211" s="23"/>
      <c r="AC211" s="23"/>
      <c r="AD211" s="23"/>
      <c r="AE211" s="23"/>
      <c r="AF211" s="23"/>
      <c r="AG211" s="178"/>
    </row>
    <row r="212" spans="1:33" s="18" customFormat="1" ht="15" customHeight="1" x14ac:dyDescent="0.25">
      <c r="A212" s="170">
        <v>20</v>
      </c>
      <c r="B212" s="173" t="s">
        <v>69</v>
      </c>
      <c r="C212" s="173" t="s">
        <v>84</v>
      </c>
      <c r="D212" s="179" t="s">
        <v>36</v>
      </c>
      <c r="E212" s="173" t="s">
        <v>44</v>
      </c>
      <c r="F212" s="41">
        <v>2015</v>
      </c>
      <c r="G212" s="78">
        <v>361.709</v>
      </c>
      <c r="H212" s="78">
        <v>361.709</v>
      </c>
      <c r="I212" s="42"/>
      <c r="J212" s="42"/>
      <c r="K212" s="22">
        <v>0</v>
      </c>
      <c r="L212" s="22">
        <v>0</v>
      </c>
      <c r="M212" s="78">
        <v>361.709</v>
      </c>
      <c r="N212" s="78">
        <v>361.709</v>
      </c>
      <c r="O212" s="43"/>
      <c r="P212" s="42"/>
      <c r="Q212" s="42"/>
      <c r="R212" s="42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176" t="s">
        <v>17</v>
      </c>
    </row>
    <row r="213" spans="1:33" s="18" customFormat="1" ht="15" customHeight="1" x14ac:dyDescent="0.25">
      <c r="A213" s="171"/>
      <c r="B213" s="174"/>
      <c r="C213" s="174"/>
      <c r="D213" s="222"/>
      <c r="E213" s="174"/>
      <c r="F213" s="41">
        <v>2016</v>
      </c>
      <c r="G213" s="78">
        <f t="shared" ref="G213:G214" si="10">K213+M213+O213</f>
        <v>53.6</v>
      </c>
      <c r="H213" s="142">
        <v>53.6</v>
      </c>
      <c r="I213" s="42"/>
      <c r="J213" s="42"/>
      <c r="K213" s="22">
        <v>0</v>
      </c>
      <c r="L213" s="22">
        <v>0</v>
      </c>
      <c r="M213" s="78">
        <v>53.6</v>
      </c>
      <c r="N213" s="143">
        <v>53.6</v>
      </c>
      <c r="O213" s="43"/>
      <c r="P213" s="42"/>
      <c r="Q213" s="42"/>
      <c r="R213" s="42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177"/>
    </row>
    <row r="214" spans="1:33" s="18" customFormat="1" ht="15" customHeight="1" x14ac:dyDescent="0.25">
      <c r="A214" s="171"/>
      <c r="B214" s="174"/>
      <c r="C214" s="174"/>
      <c r="D214" s="222"/>
      <c r="E214" s="174"/>
      <c r="F214" s="41">
        <v>2017</v>
      </c>
      <c r="G214" s="78">
        <f t="shared" si="10"/>
        <v>99.061000000000007</v>
      </c>
      <c r="H214" s="142">
        <v>99.1</v>
      </c>
      <c r="I214" s="42"/>
      <c r="J214" s="42"/>
      <c r="K214" s="22">
        <v>0</v>
      </c>
      <c r="L214" s="22">
        <v>0</v>
      </c>
      <c r="M214" s="78">
        <v>99.061000000000007</v>
      </c>
      <c r="N214" s="143">
        <v>99.1</v>
      </c>
      <c r="O214" s="45"/>
      <c r="P214" s="42"/>
      <c r="Q214" s="42"/>
      <c r="R214" s="42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177"/>
    </row>
    <row r="215" spans="1:33" s="18" customFormat="1" ht="15" customHeight="1" x14ac:dyDescent="0.25">
      <c r="A215" s="171"/>
      <c r="B215" s="174"/>
      <c r="C215" s="174"/>
      <c r="D215" s="222"/>
      <c r="E215" s="174"/>
      <c r="F215" s="41">
        <v>2018</v>
      </c>
      <c r="G215" s="78">
        <v>0</v>
      </c>
      <c r="H215" s="95">
        <v>0</v>
      </c>
      <c r="I215" s="42"/>
      <c r="J215" s="42"/>
      <c r="K215" s="22">
        <v>0</v>
      </c>
      <c r="L215" s="22">
        <v>0</v>
      </c>
      <c r="M215" s="78">
        <v>0</v>
      </c>
      <c r="N215" s="95">
        <v>0</v>
      </c>
      <c r="O215" s="45"/>
      <c r="P215" s="42"/>
      <c r="Q215" s="42"/>
      <c r="R215" s="42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177"/>
    </row>
    <row r="216" spans="1:33" s="18" customFormat="1" ht="15.75" customHeight="1" x14ac:dyDescent="0.25">
      <c r="A216" s="171"/>
      <c r="B216" s="174"/>
      <c r="C216" s="174"/>
      <c r="D216" s="222"/>
      <c r="E216" s="174"/>
      <c r="F216" s="41">
        <v>2019</v>
      </c>
      <c r="G216" s="78">
        <v>0</v>
      </c>
      <c r="H216" s="93">
        <v>0</v>
      </c>
      <c r="I216" s="42"/>
      <c r="J216" s="42"/>
      <c r="K216" s="22">
        <v>0</v>
      </c>
      <c r="L216" s="22">
        <v>0</v>
      </c>
      <c r="M216" s="78">
        <v>0</v>
      </c>
      <c r="N216" s="93">
        <v>0</v>
      </c>
      <c r="O216" s="45"/>
      <c r="P216" s="42"/>
      <c r="Q216" s="42"/>
      <c r="R216" s="42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177"/>
    </row>
    <row r="217" spans="1:33" s="18" customFormat="1" ht="15.75" customHeight="1" x14ac:dyDescent="0.25">
      <c r="A217" s="171"/>
      <c r="B217" s="174"/>
      <c r="C217" s="174"/>
      <c r="D217" s="222"/>
      <c r="E217" s="174"/>
      <c r="F217" s="140">
        <v>2020</v>
      </c>
      <c r="G217" s="138">
        <v>0</v>
      </c>
      <c r="H217" s="138">
        <v>0</v>
      </c>
      <c r="I217" s="141"/>
      <c r="J217" s="141"/>
      <c r="K217" s="22">
        <v>0</v>
      </c>
      <c r="L217" s="22">
        <v>0</v>
      </c>
      <c r="M217" s="138">
        <v>0</v>
      </c>
      <c r="N217" s="138">
        <v>0</v>
      </c>
      <c r="O217" s="139"/>
      <c r="P217" s="141"/>
      <c r="Q217" s="141"/>
      <c r="R217" s="141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177"/>
    </row>
    <row r="218" spans="1:33" s="18" customFormat="1" ht="16.5" customHeight="1" x14ac:dyDescent="0.25">
      <c r="A218" s="171"/>
      <c r="B218" s="174"/>
      <c r="C218" s="174"/>
      <c r="D218" s="222"/>
      <c r="E218" s="174"/>
      <c r="F218" s="41">
        <v>2021</v>
      </c>
      <c r="G218" s="78">
        <v>0</v>
      </c>
      <c r="H218" s="113">
        <v>0</v>
      </c>
      <c r="I218" s="42"/>
      <c r="J218" s="42"/>
      <c r="K218" s="22">
        <v>0</v>
      </c>
      <c r="L218" s="22">
        <v>0</v>
      </c>
      <c r="M218" s="78">
        <v>0</v>
      </c>
      <c r="N218" s="113">
        <v>0</v>
      </c>
      <c r="O218" s="45"/>
      <c r="P218" s="42"/>
      <c r="Q218" s="42"/>
      <c r="R218" s="42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177"/>
    </row>
    <row r="219" spans="1:33" s="18" customFormat="1" ht="48" customHeight="1" x14ac:dyDescent="0.25">
      <c r="A219" s="172"/>
      <c r="B219" s="175"/>
      <c r="C219" s="175"/>
      <c r="D219" s="223"/>
      <c r="E219" s="175"/>
      <c r="F219" s="42" t="s">
        <v>18</v>
      </c>
      <c r="G219" s="79">
        <f>SUM(G212:G218)</f>
        <v>514.37</v>
      </c>
      <c r="H219" s="79">
        <f>SUM(H212:H218)</f>
        <v>514.40899999999999</v>
      </c>
      <c r="I219" s="42"/>
      <c r="J219" s="42"/>
      <c r="K219" s="29">
        <v>0</v>
      </c>
      <c r="L219" s="29">
        <v>0</v>
      </c>
      <c r="M219" s="79">
        <f>SUM(M212:M218)</f>
        <v>514.37</v>
      </c>
      <c r="N219" s="79">
        <f>SUM(N212:N218)</f>
        <v>514.40899999999999</v>
      </c>
      <c r="O219" s="46"/>
      <c r="P219" s="42"/>
      <c r="Q219" s="42"/>
      <c r="R219" s="42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178"/>
    </row>
    <row r="220" spans="1:33" s="18" customFormat="1" ht="15" customHeight="1" x14ac:dyDescent="0.25">
      <c r="A220" s="116"/>
      <c r="B220" s="39" t="s">
        <v>28</v>
      </c>
      <c r="C220" s="114"/>
      <c r="D220" s="115"/>
      <c r="E220" s="114"/>
      <c r="F220" s="117"/>
      <c r="G220" s="79"/>
      <c r="H220" s="79"/>
      <c r="I220" s="117"/>
      <c r="J220" s="117"/>
      <c r="K220" s="29"/>
      <c r="L220" s="29"/>
      <c r="M220" s="79"/>
      <c r="N220" s="79"/>
      <c r="O220" s="46"/>
      <c r="P220" s="117"/>
      <c r="Q220" s="117"/>
      <c r="R220" s="117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120"/>
    </row>
    <row r="221" spans="1:33" s="18" customFormat="1" ht="15.75" customHeight="1" x14ac:dyDescent="0.25">
      <c r="A221" s="230" t="s">
        <v>147</v>
      </c>
      <c r="B221" s="173" t="s">
        <v>38</v>
      </c>
      <c r="C221" s="173" t="s">
        <v>84</v>
      </c>
      <c r="D221" s="179" t="s">
        <v>36</v>
      </c>
      <c r="E221" s="173" t="s">
        <v>45</v>
      </c>
      <c r="F221" s="21">
        <v>2015</v>
      </c>
      <c r="G221" s="22">
        <v>361.709</v>
      </c>
      <c r="H221" s="22">
        <v>361.709</v>
      </c>
      <c r="I221" s="23"/>
      <c r="J221" s="23"/>
      <c r="K221" s="22">
        <v>0</v>
      </c>
      <c r="L221" s="22">
        <v>0</v>
      </c>
      <c r="M221" s="22">
        <v>361.709</v>
      </c>
      <c r="N221" s="22">
        <v>361.709</v>
      </c>
      <c r="O221" s="47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176" t="s">
        <v>17</v>
      </c>
    </row>
    <row r="222" spans="1:33" s="18" customFormat="1" ht="15.75" customHeight="1" x14ac:dyDescent="0.25">
      <c r="A222" s="231"/>
      <c r="B222" s="174"/>
      <c r="C222" s="174"/>
      <c r="D222" s="222"/>
      <c r="E222" s="174"/>
      <c r="F222" s="21">
        <v>2016</v>
      </c>
      <c r="G222" s="22">
        <v>53.6</v>
      </c>
      <c r="H222" s="21">
        <v>53.6</v>
      </c>
      <c r="I222" s="23"/>
      <c r="J222" s="23"/>
      <c r="K222" s="22">
        <v>0</v>
      </c>
      <c r="L222" s="22">
        <v>0</v>
      </c>
      <c r="M222" s="22">
        <v>53.6</v>
      </c>
      <c r="N222" s="21">
        <v>53.6</v>
      </c>
      <c r="O222" s="47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177"/>
    </row>
    <row r="223" spans="1:33" s="18" customFormat="1" ht="15.75" customHeight="1" x14ac:dyDescent="0.25">
      <c r="A223" s="231"/>
      <c r="B223" s="174"/>
      <c r="C223" s="174"/>
      <c r="D223" s="222"/>
      <c r="E223" s="174"/>
      <c r="F223" s="21">
        <v>2017</v>
      </c>
      <c r="G223" s="22">
        <v>99.1</v>
      </c>
      <c r="H223" s="22">
        <v>0</v>
      </c>
      <c r="I223" s="23"/>
      <c r="J223" s="23"/>
      <c r="K223" s="22">
        <v>0</v>
      </c>
      <c r="L223" s="22">
        <v>0</v>
      </c>
      <c r="M223" s="22">
        <v>99.1</v>
      </c>
      <c r="N223" s="22">
        <v>0</v>
      </c>
      <c r="O223" s="47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177"/>
    </row>
    <row r="224" spans="1:33" s="18" customFormat="1" ht="15.75" customHeight="1" x14ac:dyDescent="0.25">
      <c r="A224" s="231"/>
      <c r="B224" s="174"/>
      <c r="C224" s="174"/>
      <c r="D224" s="222"/>
      <c r="E224" s="174"/>
      <c r="F224" s="48" t="s">
        <v>37</v>
      </c>
      <c r="G224" s="22">
        <v>0</v>
      </c>
      <c r="H224" s="22">
        <v>0</v>
      </c>
      <c r="I224" s="23"/>
      <c r="J224" s="23"/>
      <c r="K224" s="22">
        <v>0</v>
      </c>
      <c r="L224" s="22">
        <v>0</v>
      </c>
      <c r="M224" s="22">
        <v>0</v>
      </c>
      <c r="N224" s="22">
        <v>0</v>
      </c>
      <c r="O224" s="47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177"/>
    </row>
    <row r="225" spans="1:33" s="18" customFormat="1" ht="76.5" customHeight="1" x14ac:dyDescent="0.25">
      <c r="A225" s="232"/>
      <c r="B225" s="175"/>
      <c r="C225" s="175"/>
      <c r="D225" s="223"/>
      <c r="E225" s="175"/>
      <c r="F225" s="23" t="s">
        <v>18</v>
      </c>
      <c r="G225" s="29">
        <f>SUM(G221:G224)</f>
        <v>514.40899999999999</v>
      </c>
      <c r="H225" s="29">
        <f>SUM(H221:H224)</f>
        <v>415.30900000000003</v>
      </c>
      <c r="I225" s="23"/>
      <c r="J225" s="23"/>
      <c r="K225" s="29">
        <v>0</v>
      </c>
      <c r="L225" s="29">
        <v>0</v>
      </c>
      <c r="M225" s="29">
        <f>SUM(M221:M224)</f>
        <v>514.40899999999999</v>
      </c>
      <c r="N225" s="29">
        <f>SUM(N221:N224)</f>
        <v>415.30900000000003</v>
      </c>
      <c r="O225" s="47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178"/>
    </row>
    <row r="226" spans="1:33" s="18" customFormat="1" ht="15" customHeight="1" x14ac:dyDescent="0.25">
      <c r="A226" s="230" t="s">
        <v>148</v>
      </c>
      <c r="B226" s="173" t="s">
        <v>40</v>
      </c>
      <c r="C226" s="173" t="s">
        <v>84</v>
      </c>
      <c r="D226" s="179" t="s">
        <v>36</v>
      </c>
      <c r="E226" s="173" t="s">
        <v>45</v>
      </c>
      <c r="F226" s="21">
        <v>2015</v>
      </c>
      <c r="G226" s="78">
        <v>0</v>
      </c>
      <c r="H226" s="78">
        <v>0</v>
      </c>
      <c r="I226" s="23"/>
      <c r="J226" s="23"/>
      <c r="K226" s="22">
        <v>0</v>
      </c>
      <c r="L226" s="22">
        <v>0</v>
      </c>
      <c r="M226" s="22">
        <v>0</v>
      </c>
      <c r="N226" s="22">
        <v>0</v>
      </c>
      <c r="O226" s="3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176" t="s">
        <v>17</v>
      </c>
    </row>
    <row r="227" spans="1:33" s="18" customFormat="1" x14ac:dyDescent="0.25">
      <c r="A227" s="231"/>
      <c r="B227" s="174"/>
      <c r="C227" s="174"/>
      <c r="D227" s="222"/>
      <c r="E227" s="174"/>
      <c r="F227" s="21">
        <v>2016</v>
      </c>
      <c r="G227" s="78">
        <v>0</v>
      </c>
      <c r="H227" s="78">
        <v>0</v>
      </c>
      <c r="I227" s="23"/>
      <c r="J227" s="23"/>
      <c r="K227" s="22">
        <v>0</v>
      </c>
      <c r="L227" s="22">
        <v>0</v>
      </c>
      <c r="M227" s="22">
        <v>0</v>
      </c>
      <c r="N227" s="22">
        <v>0</v>
      </c>
      <c r="O227" s="3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177"/>
    </row>
    <row r="228" spans="1:33" s="18" customFormat="1" x14ac:dyDescent="0.25">
      <c r="A228" s="231"/>
      <c r="B228" s="174"/>
      <c r="C228" s="174"/>
      <c r="D228" s="222"/>
      <c r="E228" s="174"/>
      <c r="F228" s="21">
        <v>2017</v>
      </c>
      <c r="G228" s="78">
        <v>0</v>
      </c>
      <c r="H228" s="78">
        <v>0</v>
      </c>
      <c r="I228" s="23"/>
      <c r="J228" s="23"/>
      <c r="K228" s="22">
        <v>0</v>
      </c>
      <c r="L228" s="22">
        <v>0</v>
      </c>
      <c r="M228" s="22">
        <v>0</v>
      </c>
      <c r="N228" s="22">
        <v>0</v>
      </c>
      <c r="O228" s="22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177"/>
    </row>
    <row r="229" spans="1:33" s="18" customFormat="1" x14ac:dyDescent="0.25">
      <c r="A229" s="231"/>
      <c r="B229" s="174"/>
      <c r="C229" s="174"/>
      <c r="D229" s="222"/>
      <c r="E229" s="174"/>
      <c r="F229" s="48" t="s">
        <v>37</v>
      </c>
      <c r="G229" s="78">
        <v>0</v>
      </c>
      <c r="H229" s="22">
        <v>0</v>
      </c>
      <c r="I229" s="23"/>
      <c r="J229" s="23"/>
      <c r="K229" s="22">
        <v>0</v>
      </c>
      <c r="L229" s="22">
        <v>0</v>
      </c>
      <c r="M229" s="22">
        <v>0</v>
      </c>
      <c r="N229" s="22">
        <v>0</v>
      </c>
      <c r="O229" s="22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177"/>
    </row>
    <row r="230" spans="1:33" s="18" customFormat="1" ht="80.25" customHeight="1" x14ac:dyDescent="0.25">
      <c r="A230" s="232"/>
      <c r="B230" s="175"/>
      <c r="C230" s="175"/>
      <c r="D230" s="223"/>
      <c r="E230" s="175"/>
      <c r="F230" s="23" t="s">
        <v>29</v>
      </c>
      <c r="G230" s="79">
        <v>0</v>
      </c>
      <c r="H230" s="79">
        <v>0</v>
      </c>
      <c r="I230" s="23"/>
      <c r="J230" s="23"/>
      <c r="K230" s="29">
        <v>0</v>
      </c>
      <c r="L230" s="29">
        <v>0</v>
      </c>
      <c r="M230" s="29">
        <v>0</v>
      </c>
      <c r="N230" s="29">
        <v>0</v>
      </c>
      <c r="O230" s="29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178"/>
    </row>
    <row r="231" spans="1:33" s="18" customFormat="1" ht="22.5" customHeight="1" x14ac:dyDescent="0.25">
      <c r="A231" s="235">
        <v>21</v>
      </c>
      <c r="B231" s="173" t="s">
        <v>91</v>
      </c>
      <c r="C231" s="292" t="s">
        <v>181</v>
      </c>
      <c r="D231" s="179" t="s">
        <v>179</v>
      </c>
      <c r="E231" s="173" t="s">
        <v>32</v>
      </c>
      <c r="F231" s="16">
        <v>2023</v>
      </c>
      <c r="G231" s="78">
        <v>175103.4</v>
      </c>
      <c r="H231" s="16"/>
      <c r="I231" s="16">
        <v>11541.7</v>
      </c>
      <c r="J231" s="17"/>
      <c r="K231" s="19">
        <v>117120.2</v>
      </c>
      <c r="L231" s="19"/>
      <c r="M231" s="19">
        <v>46441.5</v>
      </c>
      <c r="N231" s="16" t="s">
        <v>182</v>
      </c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9" t="s">
        <v>17</v>
      </c>
    </row>
    <row r="232" spans="1:33" s="18" customFormat="1" ht="22.5" customHeight="1" x14ac:dyDescent="0.25">
      <c r="A232" s="236"/>
      <c r="B232" s="174"/>
      <c r="C232" s="293"/>
      <c r="D232" s="222"/>
      <c r="E232" s="174"/>
      <c r="F232" s="16">
        <v>2024</v>
      </c>
      <c r="G232" s="19">
        <v>168148.1</v>
      </c>
      <c r="H232" s="16"/>
      <c r="I232" s="16">
        <v>11716.2</v>
      </c>
      <c r="J232" s="17"/>
      <c r="K232" s="19">
        <v>123352.4</v>
      </c>
      <c r="L232" s="19"/>
      <c r="M232" s="19">
        <v>33079.5</v>
      </c>
      <c r="N232" s="16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222"/>
    </row>
    <row r="233" spans="1:33" s="18" customFormat="1" ht="24" customHeight="1" x14ac:dyDescent="0.25">
      <c r="A233" s="236"/>
      <c r="B233" s="174"/>
      <c r="C233" s="293"/>
      <c r="D233" s="222"/>
      <c r="E233" s="174"/>
      <c r="F233" s="16">
        <v>2025</v>
      </c>
      <c r="G233" s="19">
        <v>168177.1</v>
      </c>
      <c r="H233" s="17"/>
      <c r="I233" s="16">
        <v>11897.6</v>
      </c>
      <c r="J233" s="17"/>
      <c r="K233" s="19">
        <v>131060.7</v>
      </c>
      <c r="L233" s="20"/>
      <c r="M233" s="19">
        <v>25218.799999999999</v>
      </c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222"/>
    </row>
    <row r="234" spans="1:33" s="18" customFormat="1" ht="198.75" customHeight="1" x14ac:dyDescent="0.25">
      <c r="A234" s="237"/>
      <c r="B234" s="175"/>
      <c r="C234" s="294"/>
      <c r="D234" s="223"/>
      <c r="E234" s="175"/>
      <c r="F234" s="17" t="s">
        <v>18</v>
      </c>
      <c r="G234" s="20">
        <f>SUM(G231:G233)</f>
        <v>511428.6</v>
      </c>
      <c r="H234" s="20">
        <f>SUM(H231:H233)</f>
        <v>0</v>
      </c>
      <c r="I234" s="17">
        <f>SUM(I231:I233)</f>
        <v>35155.5</v>
      </c>
      <c r="J234" s="17"/>
      <c r="K234" s="20">
        <f>SUM(K231:K233)</f>
        <v>371533.3</v>
      </c>
      <c r="L234" s="20">
        <f>SUM(L231:L233)</f>
        <v>0</v>
      </c>
      <c r="M234" s="20">
        <f>SUM(M231:M233)</f>
        <v>104739.8</v>
      </c>
      <c r="N234" s="20">
        <f>SUM(N231:N233)</f>
        <v>0</v>
      </c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223"/>
    </row>
    <row r="235" spans="1:33" s="18" customFormat="1" ht="16.5" customHeight="1" x14ac:dyDescent="0.25">
      <c r="A235" s="121"/>
      <c r="B235" s="39" t="s">
        <v>28</v>
      </c>
      <c r="C235" s="118"/>
      <c r="D235" s="115"/>
      <c r="E235" s="114"/>
      <c r="F235" s="17"/>
      <c r="G235" s="20"/>
      <c r="H235" s="20"/>
      <c r="I235" s="17"/>
      <c r="J235" s="17"/>
      <c r="K235" s="20"/>
      <c r="L235" s="20"/>
      <c r="M235" s="20"/>
      <c r="N235" s="20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15"/>
    </row>
    <row r="236" spans="1:33" s="18" customFormat="1" ht="15" customHeight="1" x14ac:dyDescent="0.25">
      <c r="A236" s="235"/>
      <c r="B236" s="173" t="s">
        <v>183</v>
      </c>
      <c r="C236" s="189" t="s">
        <v>181</v>
      </c>
      <c r="D236" s="179" t="s">
        <v>172</v>
      </c>
      <c r="E236" s="179" t="s">
        <v>32</v>
      </c>
      <c r="F236" s="16">
        <v>2023</v>
      </c>
      <c r="G236" s="19">
        <v>3358.9</v>
      </c>
      <c r="H236" s="16"/>
      <c r="I236" s="17"/>
      <c r="J236" s="17"/>
      <c r="K236" s="16">
        <v>3358.9</v>
      </c>
      <c r="L236" s="19"/>
      <c r="M236" s="19"/>
      <c r="N236" s="19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9" t="s">
        <v>17</v>
      </c>
    </row>
    <row r="237" spans="1:33" s="18" customFormat="1" x14ac:dyDescent="0.25">
      <c r="A237" s="236"/>
      <c r="B237" s="174"/>
      <c r="C237" s="190"/>
      <c r="D237" s="222"/>
      <c r="E237" s="222"/>
      <c r="F237" s="16">
        <v>2024</v>
      </c>
      <c r="G237" s="19">
        <v>4246.2</v>
      </c>
      <c r="H237" s="16"/>
      <c r="I237" s="17"/>
      <c r="J237" s="17"/>
      <c r="K237" s="16">
        <v>4246.2</v>
      </c>
      <c r="L237" s="19"/>
      <c r="M237" s="19"/>
      <c r="N237" s="19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222"/>
    </row>
    <row r="238" spans="1:33" s="18" customFormat="1" x14ac:dyDescent="0.25">
      <c r="A238" s="236"/>
      <c r="B238" s="174"/>
      <c r="C238" s="190"/>
      <c r="D238" s="222"/>
      <c r="E238" s="222"/>
      <c r="F238" s="16">
        <v>2025</v>
      </c>
      <c r="G238" s="19">
        <v>4850.6000000000004</v>
      </c>
      <c r="H238" s="17"/>
      <c r="I238" s="17"/>
      <c r="J238" s="17"/>
      <c r="K238" s="19">
        <v>4850.6000000000004</v>
      </c>
      <c r="L238" s="17"/>
      <c r="M238" s="19"/>
      <c r="N238" s="49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222"/>
    </row>
    <row r="239" spans="1:33" s="18" customFormat="1" ht="19.5" customHeight="1" x14ac:dyDescent="0.25">
      <c r="A239" s="236"/>
      <c r="B239" s="175"/>
      <c r="C239" s="190"/>
      <c r="D239" s="222"/>
      <c r="E239" s="222"/>
      <c r="F239" s="17" t="s">
        <v>185</v>
      </c>
      <c r="G239" s="20">
        <f>SUM(G236:G238)</f>
        <v>12455.7</v>
      </c>
      <c r="H239" s="20">
        <f>SUM(H236:H238)</f>
        <v>0</v>
      </c>
      <c r="I239" s="17"/>
      <c r="J239" s="17"/>
      <c r="K239" s="20">
        <f>SUM(K236:K238)</f>
        <v>12455.7</v>
      </c>
      <c r="L239" s="20">
        <f>SUM(L236:L238)</f>
        <v>0</v>
      </c>
      <c r="M239" s="20">
        <f>SUM(M236:M238)</f>
        <v>0</v>
      </c>
      <c r="N239" s="20">
        <f>SUM(N236:N238)</f>
        <v>0</v>
      </c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222"/>
    </row>
    <row r="240" spans="1:33" s="18" customFormat="1" ht="15" customHeight="1" x14ac:dyDescent="0.25">
      <c r="A240" s="236"/>
      <c r="B240" s="173" t="s">
        <v>184</v>
      </c>
      <c r="C240" s="190"/>
      <c r="D240" s="222"/>
      <c r="E240" s="222"/>
      <c r="F240" s="16">
        <v>2023</v>
      </c>
      <c r="G240" s="19">
        <v>31220.3</v>
      </c>
      <c r="H240" s="19"/>
      <c r="I240" s="17"/>
      <c r="J240" s="17"/>
      <c r="K240" s="19">
        <v>13487.6</v>
      </c>
      <c r="L240" s="19"/>
      <c r="M240" s="19">
        <v>17732.7</v>
      </c>
      <c r="N240" s="19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222"/>
    </row>
    <row r="241" spans="1:33" s="18" customFormat="1" x14ac:dyDescent="0.25">
      <c r="A241" s="236"/>
      <c r="B241" s="174"/>
      <c r="C241" s="190"/>
      <c r="D241" s="222"/>
      <c r="E241" s="222"/>
      <c r="F241" s="16">
        <v>2024</v>
      </c>
      <c r="G241" s="19">
        <v>27103.599999999999</v>
      </c>
      <c r="H241" s="19"/>
      <c r="I241" s="17"/>
      <c r="J241" s="17"/>
      <c r="K241" s="19">
        <v>14011.1</v>
      </c>
      <c r="L241" s="19"/>
      <c r="M241" s="19">
        <v>13092.5</v>
      </c>
      <c r="N241" s="19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222"/>
    </row>
    <row r="242" spans="1:33" s="18" customFormat="1" x14ac:dyDescent="0.25">
      <c r="A242" s="236"/>
      <c r="B242" s="174"/>
      <c r="C242" s="190"/>
      <c r="D242" s="222"/>
      <c r="E242" s="222"/>
      <c r="F242" s="16">
        <v>2025</v>
      </c>
      <c r="G242" s="19">
        <v>27743.9</v>
      </c>
      <c r="H242" s="49"/>
      <c r="I242" s="17"/>
      <c r="J242" s="17"/>
      <c r="K242" s="19">
        <v>14530.4</v>
      </c>
      <c r="L242" s="16"/>
      <c r="M242" s="19">
        <v>13213.5</v>
      </c>
      <c r="N242" s="19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222"/>
    </row>
    <row r="243" spans="1:33" s="18" customFormat="1" ht="21" customHeight="1" x14ac:dyDescent="0.25">
      <c r="A243" s="236"/>
      <c r="B243" s="175"/>
      <c r="C243" s="190"/>
      <c r="D243" s="222"/>
      <c r="E243" s="222"/>
      <c r="F243" s="17" t="s">
        <v>185</v>
      </c>
      <c r="G243" s="20">
        <f>SUM(G240:G242)</f>
        <v>86067.799999999988</v>
      </c>
      <c r="H243" s="20">
        <f>SUM(H240:H242)</f>
        <v>0</v>
      </c>
      <c r="I243" s="17"/>
      <c r="J243" s="17"/>
      <c r="K243" s="20">
        <f>SUM(K240:K242)</f>
        <v>42029.1</v>
      </c>
      <c r="L243" s="20">
        <f>SUM(L240:L242)</f>
        <v>0</v>
      </c>
      <c r="M243" s="20">
        <f>SUM(M240:M242)</f>
        <v>44038.7</v>
      </c>
      <c r="N243" s="20">
        <f>SUM(N240:N242)</f>
        <v>0</v>
      </c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222"/>
    </row>
    <row r="244" spans="1:33" s="18" customFormat="1" ht="15" customHeight="1" x14ac:dyDescent="0.25">
      <c r="A244" s="236"/>
      <c r="B244" s="295" t="s">
        <v>186</v>
      </c>
      <c r="C244" s="190"/>
      <c r="D244" s="222"/>
      <c r="E244" s="222"/>
      <c r="F244" s="16">
        <v>2023</v>
      </c>
      <c r="G244" s="19">
        <v>125858.6</v>
      </c>
      <c r="H244" s="16"/>
      <c r="I244" s="16">
        <v>11541.7</v>
      </c>
      <c r="J244" s="30"/>
      <c r="K244" s="19">
        <v>97088.6</v>
      </c>
      <c r="L244" s="19">
        <v>0</v>
      </c>
      <c r="M244" s="19">
        <v>17228.3</v>
      </c>
      <c r="N244" s="16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222"/>
    </row>
    <row r="245" spans="1:33" s="18" customFormat="1" x14ac:dyDescent="0.25">
      <c r="A245" s="236"/>
      <c r="B245" s="296"/>
      <c r="C245" s="190"/>
      <c r="D245" s="222"/>
      <c r="E245" s="222"/>
      <c r="F245" s="16">
        <v>2024</v>
      </c>
      <c r="G245" s="19">
        <v>124482</v>
      </c>
      <c r="H245" s="16"/>
      <c r="I245" s="16">
        <v>11716.2</v>
      </c>
      <c r="J245" s="30"/>
      <c r="K245" s="19">
        <v>101798.5</v>
      </c>
      <c r="L245" s="19">
        <v>0</v>
      </c>
      <c r="M245" s="19">
        <v>10967.3</v>
      </c>
      <c r="N245" s="16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222"/>
    </row>
    <row r="246" spans="1:33" s="18" customFormat="1" x14ac:dyDescent="0.25">
      <c r="A246" s="236"/>
      <c r="B246" s="296"/>
      <c r="C246" s="190"/>
      <c r="D246" s="222"/>
      <c r="E246" s="222"/>
      <c r="F246" s="16">
        <v>2025</v>
      </c>
      <c r="G246" s="19">
        <v>123035.5</v>
      </c>
      <c r="H246" s="17"/>
      <c r="I246" s="16">
        <v>11897.6</v>
      </c>
      <c r="J246" s="30"/>
      <c r="K246" s="19">
        <v>108329.7</v>
      </c>
      <c r="L246" s="17"/>
      <c r="M246" s="19">
        <v>2808.2</v>
      </c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222"/>
    </row>
    <row r="247" spans="1:33" s="18" customFormat="1" ht="20.25" customHeight="1" x14ac:dyDescent="0.25">
      <c r="A247" s="236"/>
      <c r="B247" s="297"/>
      <c r="C247" s="190"/>
      <c r="D247" s="222"/>
      <c r="E247" s="222"/>
      <c r="F247" s="17" t="s">
        <v>185</v>
      </c>
      <c r="G247" s="20">
        <f>SUM(G244:G246)</f>
        <v>373376.1</v>
      </c>
      <c r="H247" s="20">
        <f>SUM(H244:H246)</f>
        <v>0</v>
      </c>
      <c r="I247" s="17">
        <f>SUM(I244:I246)</f>
        <v>35155.5</v>
      </c>
      <c r="J247" s="30"/>
      <c r="K247" s="20">
        <f>SUM(K244:K246)</f>
        <v>307216.8</v>
      </c>
      <c r="L247" s="17"/>
      <c r="M247" s="20">
        <f>SUM(M244:M246)</f>
        <v>31003.8</v>
      </c>
      <c r="N247" s="20">
        <f>SUM(N244:N246)</f>
        <v>0</v>
      </c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222"/>
    </row>
    <row r="248" spans="1:33" s="18" customFormat="1" ht="15" customHeight="1" x14ac:dyDescent="0.25">
      <c r="A248" s="236"/>
      <c r="B248" s="256" t="s">
        <v>187</v>
      </c>
      <c r="C248" s="190"/>
      <c r="D248" s="222"/>
      <c r="E248" s="222"/>
      <c r="F248" s="16">
        <v>2023</v>
      </c>
      <c r="G248" s="19">
        <v>7482.2</v>
      </c>
      <c r="H248" s="16"/>
      <c r="I248" s="17"/>
      <c r="J248" s="17"/>
      <c r="K248" s="19">
        <v>0</v>
      </c>
      <c r="L248" s="19">
        <v>0</v>
      </c>
      <c r="M248" s="19">
        <v>7482.2</v>
      </c>
      <c r="N248" s="16">
        <v>4476.8999999999996</v>
      </c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222"/>
    </row>
    <row r="249" spans="1:33" s="18" customFormat="1" x14ac:dyDescent="0.25">
      <c r="A249" s="236"/>
      <c r="B249" s="257"/>
      <c r="C249" s="190"/>
      <c r="D249" s="222"/>
      <c r="E249" s="222"/>
      <c r="F249" s="16">
        <v>2024</v>
      </c>
      <c r="G249" s="19">
        <v>6774.6</v>
      </c>
      <c r="H249" s="16"/>
      <c r="I249" s="17"/>
      <c r="J249" s="17"/>
      <c r="K249" s="19">
        <v>0</v>
      </c>
      <c r="L249" s="19">
        <v>0</v>
      </c>
      <c r="M249" s="19">
        <v>6774.6</v>
      </c>
      <c r="N249" s="16">
        <v>2101.4</v>
      </c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222"/>
    </row>
    <row r="250" spans="1:33" s="18" customFormat="1" x14ac:dyDescent="0.25">
      <c r="A250" s="236"/>
      <c r="B250" s="257"/>
      <c r="C250" s="190"/>
      <c r="D250" s="222"/>
      <c r="E250" s="222"/>
      <c r="F250" s="16">
        <v>2025</v>
      </c>
      <c r="G250" s="19">
        <v>6842.3</v>
      </c>
      <c r="H250" s="17"/>
      <c r="I250" s="17"/>
      <c r="J250" s="17"/>
      <c r="K250" s="19">
        <v>0</v>
      </c>
      <c r="L250" s="17"/>
      <c r="M250" s="19">
        <v>6842.3</v>
      </c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222"/>
    </row>
    <row r="251" spans="1:33" s="18" customFormat="1" ht="22.5" customHeight="1" x14ac:dyDescent="0.25">
      <c r="A251" s="236"/>
      <c r="B251" s="258"/>
      <c r="C251" s="190"/>
      <c r="D251" s="222"/>
      <c r="E251" s="222"/>
      <c r="F251" s="17" t="s">
        <v>185</v>
      </c>
      <c r="G251" s="20">
        <f>SUM(G248:G250)</f>
        <v>21099.1</v>
      </c>
      <c r="H251" s="20">
        <f>SUM(H248:H250)</f>
        <v>0</v>
      </c>
      <c r="I251" s="17"/>
      <c r="J251" s="17"/>
      <c r="K251" s="20">
        <v>0</v>
      </c>
      <c r="L251" s="20">
        <v>0</v>
      </c>
      <c r="M251" s="20">
        <f>SUM(M248:M250)</f>
        <v>21099.1</v>
      </c>
      <c r="N251" s="20">
        <f>SUM(N248:N250)</f>
        <v>6578.2999999999993</v>
      </c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222"/>
    </row>
    <row r="252" spans="1:33" s="18" customFormat="1" ht="15" customHeight="1" x14ac:dyDescent="0.25">
      <c r="A252" s="236"/>
      <c r="B252" s="173" t="s">
        <v>188</v>
      </c>
      <c r="C252" s="190"/>
      <c r="D252" s="222"/>
      <c r="E252" s="222"/>
      <c r="F252" s="16">
        <v>2023</v>
      </c>
      <c r="G252" s="19">
        <v>452</v>
      </c>
      <c r="H252" s="19"/>
      <c r="I252" s="17"/>
      <c r="J252" s="17"/>
      <c r="K252" s="19">
        <v>372</v>
      </c>
      <c r="L252" s="19"/>
      <c r="M252" s="19">
        <v>80</v>
      </c>
      <c r="N252" s="19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222"/>
    </row>
    <row r="253" spans="1:33" s="18" customFormat="1" x14ac:dyDescent="0.25">
      <c r="A253" s="236"/>
      <c r="B253" s="174"/>
      <c r="C253" s="190"/>
      <c r="D253" s="222"/>
      <c r="E253" s="222"/>
      <c r="F253" s="16">
        <v>2024</v>
      </c>
      <c r="G253" s="19">
        <v>372</v>
      </c>
      <c r="H253" s="19"/>
      <c r="I253" s="17"/>
      <c r="J253" s="17"/>
      <c r="K253" s="19">
        <v>372</v>
      </c>
      <c r="L253" s="19"/>
      <c r="M253" s="19">
        <v>0</v>
      </c>
      <c r="N253" s="19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222"/>
    </row>
    <row r="254" spans="1:33" s="18" customFormat="1" x14ac:dyDescent="0.25">
      <c r="A254" s="236"/>
      <c r="B254" s="174"/>
      <c r="C254" s="190"/>
      <c r="D254" s="222"/>
      <c r="E254" s="222"/>
      <c r="F254" s="16">
        <v>2025</v>
      </c>
      <c r="G254" s="19">
        <v>372</v>
      </c>
      <c r="H254" s="20"/>
      <c r="I254" s="17"/>
      <c r="J254" s="17"/>
      <c r="K254" s="19">
        <v>372</v>
      </c>
      <c r="L254" s="17"/>
      <c r="M254" s="19">
        <v>0</v>
      </c>
      <c r="N254" s="20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222"/>
    </row>
    <row r="255" spans="1:33" s="18" customFormat="1" ht="15" hidden="1" customHeight="1" x14ac:dyDescent="0.25">
      <c r="A255" s="236"/>
      <c r="B255" s="174"/>
      <c r="C255" s="190"/>
      <c r="D255" s="222"/>
      <c r="E255" s="222"/>
      <c r="F255" s="156"/>
      <c r="G255" s="158"/>
      <c r="H255" s="160"/>
      <c r="I255" s="157"/>
      <c r="J255" s="157"/>
      <c r="K255" s="158"/>
      <c r="L255" s="157"/>
      <c r="M255" s="158"/>
      <c r="N255" s="155"/>
      <c r="O255" s="154"/>
      <c r="P255" s="154"/>
      <c r="Q255" s="154"/>
      <c r="R255" s="154"/>
      <c r="S255" s="154"/>
      <c r="T255" s="154"/>
      <c r="U255" s="154"/>
      <c r="V255" s="154"/>
      <c r="W255" s="154"/>
      <c r="X255" s="154"/>
      <c r="Y255" s="154"/>
      <c r="Z255" s="154"/>
      <c r="AA255" s="154"/>
      <c r="AB255" s="154"/>
      <c r="AC255" s="154"/>
      <c r="AD255" s="154"/>
      <c r="AE255" s="154"/>
      <c r="AF255" s="154"/>
      <c r="AG255" s="222"/>
    </row>
    <row r="256" spans="1:33" s="18" customFormat="1" ht="21.75" customHeight="1" x14ac:dyDescent="0.25">
      <c r="A256" s="236"/>
      <c r="B256" s="175"/>
      <c r="C256" s="190"/>
      <c r="D256" s="222"/>
      <c r="E256" s="222"/>
      <c r="F256" s="17" t="s">
        <v>185</v>
      </c>
      <c r="G256" s="20">
        <f>SUM(G252:G255)</f>
        <v>1196</v>
      </c>
      <c r="H256" s="20">
        <f>SUM(H252:H255)</f>
        <v>0</v>
      </c>
      <c r="I256" s="17"/>
      <c r="J256" s="17"/>
      <c r="K256" s="20">
        <f>SUM(K252:K254)</f>
        <v>1116</v>
      </c>
      <c r="L256" s="20">
        <f>SUM(L252:L255)</f>
        <v>0</v>
      </c>
      <c r="M256" s="20">
        <f>SUM(M252:M254)</f>
        <v>80</v>
      </c>
      <c r="N256" s="20">
        <f>SUM(N252:N255)</f>
        <v>0</v>
      </c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222"/>
    </row>
    <row r="257" spans="1:33" s="18" customFormat="1" ht="15" customHeight="1" x14ac:dyDescent="0.25">
      <c r="A257" s="236"/>
      <c r="B257" s="173" t="s">
        <v>189</v>
      </c>
      <c r="C257" s="190"/>
      <c r="D257" s="222"/>
      <c r="E257" s="222"/>
      <c r="F257" s="16">
        <v>2023</v>
      </c>
      <c r="G257" s="19">
        <v>1668.2</v>
      </c>
      <c r="H257" s="19">
        <v>0</v>
      </c>
      <c r="I257" s="17"/>
      <c r="J257" s="17"/>
      <c r="K257" s="19">
        <v>0</v>
      </c>
      <c r="L257" s="19">
        <v>0</v>
      </c>
      <c r="M257" s="19">
        <v>1668.2</v>
      </c>
      <c r="N257" s="19">
        <v>0</v>
      </c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222"/>
    </row>
    <row r="258" spans="1:33" s="18" customFormat="1" x14ac:dyDescent="0.25">
      <c r="A258" s="236"/>
      <c r="B258" s="174"/>
      <c r="C258" s="190"/>
      <c r="D258" s="222"/>
      <c r="E258" s="222"/>
      <c r="F258" s="16">
        <v>2024</v>
      </c>
      <c r="G258" s="19">
        <v>0</v>
      </c>
      <c r="H258" s="19">
        <v>0</v>
      </c>
      <c r="I258" s="17"/>
      <c r="J258" s="17"/>
      <c r="K258" s="19">
        <v>0</v>
      </c>
      <c r="L258" s="19">
        <v>0</v>
      </c>
      <c r="M258" s="19">
        <v>0</v>
      </c>
      <c r="N258" s="19">
        <v>0</v>
      </c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222"/>
    </row>
    <row r="259" spans="1:33" s="18" customFormat="1" x14ac:dyDescent="0.25">
      <c r="A259" s="236"/>
      <c r="B259" s="174"/>
      <c r="C259" s="190"/>
      <c r="D259" s="222"/>
      <c r="E259" s="222"/>
      <c r="F259" s="16">
        <v>2025</v>
      </c>
      <c r="G259" s="19">
        <v>0</v>
      </c>
      <c r="H259" s="20"/>
      <c r="I259" s="17"/>
      <c r="J259" s="17"/>
      <c r="K259" s="19">
        <v>0</v>
      </c>
      <c r="L259" s="17"/>
      <c r="M259" s="19">
        <v>0</v>
      </c>
      <c r="N259" s="20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222"/>
    </row>
    <row r="260" spans="1:33" s="18" customFormat="1" ht="23.25" customHeight="1" x14ac:dyDescent="0.25">
      <c r="A260" s="236"/>
      <c r="B260" s="175"/>
      <c r="C260" s="190"/>
      <c r="D260" s="222"/>
      <c r="E260" s="222"/>
      <c r="F260" s="17" t="s">
        <v>185</v>
      </c>
      <c r="G260" s="20">
        <f>SUM(G257:G259)</f>
        <v>1668.2</v>
      </c>
      <c r="H260" s="20">
        <v>0</v>
      </c>
      <c r="I260" s="17"/>
      <c r="J260" s="17"/>
      <c r="K260" s="20">
        <v>0</v>
      </c>
      <c r="L260" s="20">
        <v>0</v>
      </c>
      <c r="M260" s="20">
        <f>SUM(M257:M259)</f>
        <v>1668.2</v>
      </c>
      <c r="N260" s="20">
        <v>0</v>
      </c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222"/>
    </row>
    <row r="261" spans="1:33" s="18" customFormat="1" ht="16.5" customHeight="1" x14ac:dyDescent="0.25">
      <c r="A261" s="236"/>
      <c r="B261" s="173" t="s">
        <v>190</v>
      </c>
      <c r="C261" s="190"/>
      <c r="D261" s="222"/>
      <c r="E261" s="222"/>
      <c r="F261" s="16">
        <v>2023</v>
      </c>
      <c r="G261" s="19">
        <v>3598.7</v>
      </c>
      <c r="H261" s="19"/>
      <c r="I261" s="17"/>
      <c r="J261" s="17"/>
      <c r="K261" s="19">
        <v>1355.8</v>
      </c>
      <c r="L261" s="19"/>
      <c r="M261" s="19">
        <v>2242.9</v>
      </c>
      <c r="N261" s="19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222"/>
    </row>
    <row r="262" spans="1:33" s="18" customFormat="1" ht="19.5" customHeight="1" x14ac:dyDescent="0.25">
      <c r="A262" s="236"/>
      <c r="B262" s="174"/>
      <c r="C262" s="190"/>
      <c r="D262" s="222"/>
      <c r="E262" s="222"/>
      <c r="F262" s="16">
        <v>2024</v>
      </c>
      <c r="G262" s="19">
        <v>3657</v>
      </c>
      <c r="H262" s="19"/>
      <c r="I262" s="17"/>
      <c r="J262" s="17"/>
      <c r="K262" s="19">
        <v>1420.6</v>
      </c>
      <c r="L262" s="19"/>
      <c r="M262" s="19">
        <v>2236.4</v>
      </c>
      <c r="N262" s="19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222"/>
    </row>
    <row r="263" spans="1:33" s="18" customFormat="1" ht="19.5" customHeight="1" x14ac:dyDescent="0.25">
      <c r="A263" s="236"/>
      <c r="B263" s="174"/>
      <c r="C263" s="190"/>
      <c r="D263" s="222"/>
      <c r="E263" s="222"/>
      <c r="F263" s="16">
        <v>2025</v>
      </c>
      <c r="G263" s="19">
        <v>3820.1</v>
      </c>
      <c r="H263" s="49"/>
      <c r="I263" s="17"/>
      <c r="J263" s="17"/>
      <c r="K263" s="19">
        <v>1474</v>
      </c>
      <c r="L263" s="20"/>
      <c r="M263" s="19">
        <v>2346.1</v>
      </c>
      <c r="N263" s="20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222"/>
    </row>
    <row r="264" spans="1:33" s="18" customFormat="1" ht="21.75" customHeight="1" x14ac:dyDescent="0.25">
      <c r="A264" s="236"/>
      <c r="B264" s="175"/>
      <c r="C264" s="190"/>
      <c r="D264" s="222"/>
      <c r="E264" s="222"/>
      <c r="F264" s="17" t="s">
        <v>185</v>
      </c>
      <c r="G264" s="20">
        <f>SUM(G261:G263)</f>
        <v>11075.8</v>
      </c>
      <c r="H264" s="20">
        <f>SUM(H261:H263)</f>
        <v>0</v>
      </c>
      <c r="I264" s="17"/>
      <c r="J264" s="17"/>
      <c r="K264" s="20">
        <f>SUM(K261:K263)</f>
        <v>4250.3999999999996</v>
      </c>
      <c r="L264" s="20">
        <f>SUM(L261:L263)</f>
        <v>0</v>
      </c>
      <c r="M264" s="20">
        <f>SUM(M261:M263)</f>
        <v>6825.4</v>
      </c>
      <c r="N264" s="20">
        <f>SUM(N261:N263)</f>
        <v>0</v>
      </c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222"/>
    </row>
    <row r="265" spans="1:33" s="18" customFormat="1" ht="16.5" customHeight="1" x14ac:dyDescent="0.25">
      <c r="A265" s="236"/>
      <c r="B265" s="173" t="s">
        <v>191</v>
      </c>
      <c r="C265" s="190"/>
      <c r="D265" s="222"/>
      <c r="E265" s="222"/>
      <c r="F265" s="16">
        <v>2023</v>
      </c>
      <c r="G265" s="19">
        <v>240.5</v>
      </c>
      <c r="H265" s="20"/>
      <c r="I265" s="17"/>
      <c r="J265" s="17"/>
      <c r="K265" s="19">
        <v>233.3</v>
      </c>
      <c r="L265" s="20"/>
      <c r="M265" s="19">
        <v>7.2</v>
      </c>
      <c r="N265" s="20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222"/>
    </row>
    <row r="266" spans="1:33" s="18" customFormat="1" ht="16.5" customHeight="1" x14ac:dyDescent="0.25">
      <c r="A266" s="236"/>
      <c r="B266" s="174"/>
      <c r="C266" s="190"/>
      <c r="D266" s="222"/>
      <c r="E266" s="222"/>
      <c r="F266" s="16">
        <v>2024</v>
      </c>
      <c r="G266" s="19">
        <v>288.7</v>
      </c>
      <c r="H266" s="20"/>
      <c r="I266" s="17"/>
      <c r="J266" s="17"/>
      <c r="K266" s="19">
        <v>280</v>
      </c>
      <c r="L266" s="20"/>
      <c r="M266" s="19">
        <v>8.6999999999999993</v>
      </c>
      <c r="N266" s="20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222"/>
    </row>
    <row r="267" spans="1:33" s="18" customFormat="1" ht="18" customHeight="1" x14ac:dyDescent="0.25">
      <c r="A267" s="236"/>
      <c r="B267" s="174"/>
      <c r="C267" s="190"/>
      <c r="D267" s="222"/>
      <c r="E267" s="222"/>
      <c r="F267" s="16">
        <v>2025</v>
      </c>
      <c r="G267" s="19">
        <v>288.7</v>
      </c>
      <c r="H267" s="20"/>
      <c r="I267" s="17"/>
      <c r="J267" s="17"/>
      <c r="K267" s="19">
        <v>280</v>
      </c>
      <c r="L267" s="20"/>
      <c r="M267" s="19">
        <v>8.6999999999999993</v>
      </c>
      <c r="N267" s="20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222"/>
    </row>
    <row r="268" spans="1:33" s="18" customFormat="1" ht="21" customHeight="1" x14ac:dyDescent="0.25">
      <c r="A268" s="236"/>
      <c r="B268" s="175"/>
      <c r="C268" s="190"/>
      <c r="D268" s="222"/>
      <c r="E268" s="222"/>
      <c r="F268" s="17" t="s">
        <v>185</v>
      </c>
      <c r="G268" s="20">
        <f>SUM(G265:G267)</f>
        <v>817.90000000000009</v>
      </c>
      <c r="H268" s="20"/>
      <c r="I268" s="17"/>
      <c r="J268" s="17"/>
      <c r="K268" s="20">
        <f>SUM(K265:K267)</f>
        <v>793.3</v>
      </c>
      <c r="L268" s="20"/>
      <c r="M268" s="20">
        <f>SUM(M265:M267)</f>
        <v>24.599999999999998</v>
      </c>
      <c r="N268" s="20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222"/>
    </row>
    <row r="269" spans="1:33" s="18" customFormat="1" ht="18" customHeight="1" x14ac:dyDescent="0.25">
      <c r="A269" s="236"/>
      <c r="B269" s="173" t="s">
        <v>192</v>
      </c>
      <c r="C269" s="190"/>
      <c r="D269" s="222"/>
      <c r="E269" s="222"/>
      <c r="F269" s="16">
        <v>2023</v>
      </c>
      <c r="G269" s="19">
        <v>0</v>
      </c>
      <c r="H269" s="20"/>
      <c r="I269" s="17"/>
      <c r="J269" s="17"/>
      <c r="K269" s="20"/>
      <c r="L269" s="20"/>
      <c r="M269" s="20"/>
      <c r="N269" s="20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222"/>
    </row>
    <row r="270" spans="1:33" s="18" customFormat="1" ht="18" customHeight="1" x14ac:dyDescent="0.25">
      <c r="A270" s="236"/>
      <c r="B270" s="174"/>
      <c r="C270" s="190"/>
      <c r="D270" s="222"/>
      <c r="E270" s="222"/>
      <c r="F270" s="16">
        <v>2024</v>
      </c>
      <c r="G270" s="19">
        <v>0</v>
      </c>
      <c r="H270" s="20"/>
      <c r="I270" s="17"/>
      <c r="J270" s="17"/>
      <c r="K270" s="20"/>
      <c r="L270" s="20"/>
      <c r="M270" s="20"/>
      <c r="N270" s="20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222"/>
    </row>
    <row r="271" spans="1:33" s="18" customFormat="1" ht="18" customHeight="1" x14ac:dyDescent="0.25">
      <c r="A271" s="236"/>
      <c r="B271" s="174"/>
      <c r="C271" s="190"/>
      <c r="D271" s="222"/>
      <c r="E271" s="222"/>
      <c r="F271" s="16">
        <v>2025</v>
      </c>
      <c r="G271" s="19">
        <v>0</v>
      </c>
      <c r="H271" s="20"/>
      <c r="I271" s="17"/>
      <c r="J271" s="17"/>
      <c r="K271" s="20"/>
      <c r="L271" s="20"/>
      <c r="M271" s="20"/>
      <c r="N271" s="20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222"/>
    </row>
    <row r="272" spans="1:33" s="18" customFormat="1" ht="23.25" customHeight="1" x14ac:dyDescent="0.25">
      <c r="A272" s="237"/>
      <c r="B272" s="175"/>
      <c r="C272" s="191"/>
      <c r="D272" s="223"/>
      <c r="E272" s="223"/>
      <c r="F272" s="17" t="s">
        <v>185</v>
      </c>
      <c r="G272" s="20">
        <f>SUM(G269:G271)</f>
        <v>0</v>
      </c>
      <c r="H272" s="20"/>
      <c r="I272" s="17"/>
      <c r="J272" s="17"/>
      <c r="K272" s="20"/>
      <c r="L272" s="20"/>
      <c r="M272" s="20"/>
      <c r="N272" s="20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223"/>
    </row>
    <row r="273" spans="1:33" s="18" customFormat="1" ht="14.25" customHeight="1" x14ac:dyDescent="0.25">
      <c r="A273" s="235">
        <v>22</v>
      </c>
      <c r="B273" s="173" t="s">
        <v>117</v>
      </c>
      <c r="C273" s="189" t="s">
        <v>80</v>
      </c>
      <c r="D273" s="179" t="s">
        <v>77</v>
      </c>
      <c r="E273" s="173" t="s">
        <v>33</v>
      </c>
      <c r="F273" s="16">
        <v>2014</v>
      </c>
      <c r="G273" s="19">
        <v>45</v>
      </c>
      <c r="H273" s="19">
        <v>45</v>
      </c>
      <c r="I273" s="17"/>
      <c r="J273" s="17"/>
      <c r="K273" s="17"/>
      <c r="L273" s="17"/>
      <c r="M273" s="19">
        <v>45</v>
      </c>
      <c r="N273" s="19">
        <v>45</v>
      </c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9" t="s">
        <v>17</v>
      </c>
    </row>
    <row r="274" spans="1:33" s="18" customFormat="1" ht="17.25" customHeight="1" x14ac:dyDescent="0.25">
      <c r="A274" s="236"/>
      <c r="B274" s="174"/>
      <c r="C274" s="190"/>
      <c r="D274" s="222"/>
      <c r="E274" s="174"/>
      <c r="F274" s="16">
        <v>2015</v>
      </c>
      <c r="G274" s="19">
        <v>46</v>
      </c>
      <c r="H274" s="19">
        <v>46</v>
      </c>
      <c r="I274" s="17"/>
      <c r="J274" s="17"/>
      <c r="K274" s="17"/>
      <c r="L274" s="17"/>
      <c r="M274" s="19">
        <v>46</v>
      </c>
      <c r="N274" s="19">
        <v>46</v>
      </c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222"/>
    </row>
    <row r="275" spans="1:33" s="18" customFormat="1" ht="17.25" customHeight="1" x14ac:dyDescent="0.25">
      <c r="A275" s="236"/>
      <c r="B275" s="174"/>
      <c r="C275" s="190"/>
      <c r="D275" s="222"/>
      <c r="E275" s="174"/>
      <c r="F275" s="16">
        <v>2016</v>
      </c>
      <c r="G275" s="19">
        <v>50</v>
      </c>
      <c r="H275" s="19">
        <v>49.91</v>
      </c>
      <c r="I275" s="17"/>
      <c r="J275" s="17"/>
      <c r="K275" s="17"/>
      <c r="L275" s="17"/>
      <c r="M275" s="19">
        <v>50</v>
      </c>
      <c r="N275" s="19">
        <v>49.91</v>
      </c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222"/>
    </row>
    <row r="276" spans="1:33" s="18" customFormat="1" ht="17.25" customHeight="1" x14ac:dyDescent="0.25">
      <c r="A276" s="236"/>
      <c r="B276" s="174"/>
      <c r="C276" s="190"/>
      <c r="D276" s="222"/>
      <c r="E276" s="174"/>
      <c r="F276" s="16">
        <v>2017</v>
      </c>
      <c r="G276" s="19">
        <v>0</v>
      </c>
      <c r="H276" s="19">
        <v>0</v>
      </c>
      <c r="I276" s="17"/>
      <c r="J276" s="17"/>
      <c r="K276" s="17"/>
      <c r="L276" s="17"/>
      <c r="M276" s="19">
        <v>0</v>
      </c>
      <c r="N276" s="19">
        <v>0</v>
      </c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222"/>
    </row>
    <row r="277" spans="1:33" s="18" customFormat="1" ht="17.25" customHeight="1" x14ac:dyDescent="0.25">
      <c r="A277" s="236"/>
      <c r="B277" s="174"/>
      <c r="C277" s="190"/>
      <c r="D277" s="222"/>
      <c r="E277" s="174"/>
      <c r="F277" s="16">
        <v>2018</v>
      </c>
      <c r="G277" s="19">
        <v>0</v>
      </c>
      <c r="H277" s="19">
        <v>0</v>
      </c>
      <c r="I277" s="17"/>
      <c r="J277" s="17"/>
      <c r="K277" s="17"/>
      <c r="L277" s="17"/>
      <c r="M277" s="19">
        <v>0</v>
      </c>
      <c r="N277" s="19">
        <v>0</v>
      </c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222"/>
    </row>
    <row r="278" spans="1:33" s="18" customFormat="1" ht="17.25" customHeight="1" x14ac:dyDescent="0.25">
      <c r="A278" s="236"/>
      <c r="B278" s="174"/>
      <c r="C278" s="190"/>
      <c r="D278" s="222"/>
      <c r="E278" s="174"/>
      <c r="F278" s="16">
        <v>2019</v>
      </c>
      <c r="G278" s="19">
        <v>0</v>
      </c>
      <c r="H278" s="19">
        <v>0</v>
      </c>
      <c r="I278" s="17"/>
      <c r="J278" s="17"/>
      <c r="K278" s="17"/>
      <c r="L278" s="17"/>
      <c r="M278" s="19">
        <v>0</v>
      </c>
      <c r="N278" s="19">
        <v>0</v>
      </c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222"/>
    </row>
    <row r="279" spans="1:33" s="18" customFormat="1" ht="17.25" customHeight="1" x14ac:dyDescent="0.25">
      <c r="A279" s="236"/>
      <c r="B279" s="174"/>
      <c r="C279" s="190"/>
      <c r="D279" s="222"/>
      <c r="E279" s="174"/>
      <c r="F279" s="16">
        <v>2020</v>
      </c>
      <c r="G279" s="19">
        <v>0</v>
      </c>
      <c r="H279" s="19">
        <v>0</v>
      </c>
      <c r="I279" s="17"/>
      <c r="J279" s="17"/>
      <c r="K279" s="17"/>
      <c r="L279" s="17"/>
      <c r="M279" s="19">
        <v>0</v>
      </c>
      <c r="N279" s="19">
        <v>0</v>
      </c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222"/>
    </row>
    <row r="280" spans="1:33" s="18" customFormat="1" ht="17.25" customHeight="1" x14ac:dyDescent="0.25">
      <c r="A280" s="236"/>
      <c r="B280" s="174"/>
      <c r="C280" s="190"/>
      <c r="D280" s="222"/>
      <c r="E280" s="174"/>
      <c r="F280" s="16">
        <v>2021</v>
      </c>
      <c r="G280" s="19">
        <v>0</v>
      </c>
      <c r="H280" s="19">
        <v>0</v>
      </c>
      <c r="I280" s="17"/>
      <c r="J280" s="17"/>
      <c r="K280" s="17"/>
      <c r="L280" s="17"/>
      <c r="M280" s="19">
        <v>0</v>
      </c>
      <c r="N280" s="19">
        <v>0</v>
      </c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222"/>
    </row>
    <row r="281" spans="1:33" s="18" customFormat="1" ht="23.25" customHeight="1" x14ac:dyDescent="0.25">
      <c r="A281" s="237"/>
      <c r="B281" s="175"/>
      <c r="C281" s="191"/>
      <c r="D281" s="223"/>
      <c r="E281" s="175"/>
      <c r="F281" s="17" t="s">
        <v>18</v>
      </c>
      <c r="G281" s="20">
        <f>SUM(G273:G280)</f>
        <v>141</v>
      </c>
      <c r="H281" s="20">
        <f>SUM(H273:H280)</f>
        <v>140.91</v>
      </c>
      <c r="I281" s="17"/>
      <c r="J281" s="17"/>
      <c r="K281" s="17"/>
      <c r="L281" s="17"/>
      <c r="M281" s="20">
        <f>SUM(M273:M280)</f>
        <v>141</v>
      </c>
      <c r="N281" s="20">
        <f>SUM(N273:N280)</f>
        <v>140.91</v>
      </c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223"/>
    </row>
    <row r="282" spans="1:33" s="18" customFormat="1" ht="23.25" customHeight="1" x14ac:dyDescent="0.25">
      <c r="A282" s="170">
        <v>23</v>
      </c>
      <c r="B282" s="173" t="s">
        <v>110</v>
      </c>
      <c r="C282" s="224" t="s">
        <v>229</v>
      </c>
      <c r="D282" s="179" t="s">
        <v>176</v>
      </c>
      <c r="E282" s="173" t="s">
        <v>34</v>
      </c>
      <c r="F282" s="48" t="s">
        <v>163</v>
      </c>
      <c r="G282" s="22">
        <v>121894.7</v>
      </c>
      <c r="H282" s="22"/>
      <c r="I282" s="23"/>
      <c r="J282" s="23"/>
      <c r="K282" s="22"/>
      <c r="L282" s="21"/>
      <c r="M282" s="22"/>
      <c r="N282" s="21"/>
      <c r="O282" s="23"/>
      <c r="P282" s="23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176" t="s">
        <v>17</v>
      </c>
    </row>
    <row r="283" spans="1:33" s="18" customFormat="1" ht="24" customHeight="1" x14ac:dyDescent="0.25">
      <c r="A283" s="171"/>
      <c r="B283" s="174"/>
      <c r="C283" s="225"/>
      <c r="D283" s="233"/>
      <c r="E283" s="174"/>
      <c r="F283" s="21">
        <v>2023</v>
      </c>
      <c r="G283" s="22">
        <v>32872.5</v>
      </c>
      <c r="H283" s="106"/>
      <c r="I283" s="23"/>
      <c r="J283" s="23"/>
      <c r="K283" s="22">
        <v>1585.9</v>
      </c>
      <c r="L283" s="106"/>
      <c r="M283" s="22">
        <v>31250.6</v>
      </c>
      <c r="N283" s="106"/>
      <c r="O283" s="23"/>
      <c r="P283" s="23"/>
      <c r="Q283" s="22">
        <v>36</v>
      </c>
      <c r="R283" s="106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177"/>
    </row>
    <row r="284" spans="1:33" s="18" customFormat="1" ht="23.25" customHeight="1" x14ac:dyDescent="0.25">
      <c r="A284" s="171"/>
      <c r="B284" s="174"/>
      <c r="C284" s="225"/>
      <c r="D284" s="233"/>
      <c r="E284" s="174"/>
      <c r="F284" s="21">
        <v>2024</v>
      </c>
      <c r="G284" s="22">
        <v>27491.4</v>
      </c>
      <c r="H284" s="21"/>
      <c r="I284" s="23"/>
      <c r="J284" s="23"/>
      <c r="K284" s="22">
        <v>1434.9</v>
      </c>
      <c r="L284" s="21"/>
      <c r="M284" s="22">
        <v>26020.5</v>
      </c>
      <c r="N284" s="21"/>
      <c r="O284" s="23"/>
      <c r="P284" s="23"/>
      <c r="Q284" s="22">
        <v>36</v>
      </c>
      <c r="R284" s="22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177"/>
    </row>
    <row r="285" spans="1:33" s="18" customFormat="1" ht="27.75" customHeight="1" x14ac:dyDescent="0.25">
      <c r="A285" s="171"/>
      <c r="B285" s="174"/>
      <c r="C285" s="225"/>
      <c r="D285" s="233"/>
      <c r="E285" s="174"/>
      <c r="F285" s="21">
        <v>2025</v>
      </c>
      <c r="G285" s="22">
        <v>28155.200000000001</v>
      </c>
      <c r="H285" s="23"/>
      <c r="I285" s="23"/>
      <c r="J285" s="23"/>
      <c r="K285" s="22">
        <v>1372.4</v>
      </c>
      <c r="L285" s="23"/>
      <c r="M285" s="22">
        <v>26746.799999999999</v>
      </c>
      <c r="N285" s="23"/>
      <c r="O285" s="23"/>
      <c r="P285" s="23"/>
      <c r="Q285" s="22">
        <v>36</v>
      </c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177"/>
    </row>
    <row r="286" spans="1:33" s="18" customFormat="1" ht="44.25" customHeight="1" x14ac:dyDescent="0.25">
      <c r="A286" s="172"/>
      <c r="B286" s="175"/>
      <c r="C286" s="226"/>
      <c r="D286" s="234"/>
      <c r="E286" s="175"/>
      <c r="F286" s="23" t="s">
        <v>18</v>
      </c>
      <c r="G286" s="29">
        <f>SUM(G282:G285)</f>
        <v>210413.80000000002</v>
      </c>
      <c r="H286" s="29">
        <f>SUM(H282:H285)</f>
        <v>0</v>
      </c>
      <c r="I286" s="23"/>
      <c r="J286" s="23"/>
      <c r="K286" s="29">
        <f>SUM(K282:K285)</f>
        <v>4393.2000000000007</v>
      </c>
      <c r="L286" s="29">
        <f>SUM(L282:L285)</f>
        <v>0</v>
      </c>
      <c r="M286" s="29">
        <f>SUM(M282:M285)</f>
        <v>84017.9</v>
      </c>
      <c r="N286" s="23">
        <f>SUM(N282:N285)</f>
        <v>0</v>
      </c>
      <c r="O286" s="23"/>
      <c r="P286" s="23"/>
      <c r="Q286" s="29">
        <f>SUM(Q282:Q285)</f>
        <v>108</v>
      </c>
      <c r="R286" s="29">
        <f>SUM(R282:R285)</f>
        <v>0</v>
      </c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178"/>
    </row>
    <row r="287" spans="1:33" s="18" customFormat="1" x14ac:dyDescent="0.25">
      <c r="A287" s="103"/>
      <c r="B287" s="50" t="s">
        <v>28</v>
      </c>
      <c r="C287" s="50"/>
      <c r="D287" s="51"/>
      <c r="E287" s="50"/>
      <c r="F287" s="23"/>
      <c r="G287" s="29"/>
      <c r="H287" s="23"/>
      <c r="I287" s="23"/>
      <c r="J287" s="23"/>
      <c r="K287" s="29"/>
      <c r="L287" s="23"/>
      <c r="M287" s="29"/>
      <c r="N287" s="23"/>
      <c r="O287" s="23"/>
      <c r="P287" s="23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120"/>
    </row>
    <row r="288" spans="1:33" s="18" customFormat="1" ht="27.75" customHeight="1" x14ac:dyDescent="0.25">
      <c r="A288" s="170"/>
      <c r="B288" s="173" t="s">
        <v>230</v>
      </c>
      <c r="C288" s="224" t="s">
        <v>229</v>
      </c>
      <c r="D288" s="176" t="s">
        <v>172</v>
      </c>
      <c r="E288" s="173" t="s">
        <v>34</v>
      </c>
      <c r="F288" s="21">
        <v>2023</v>
      </c>
      <c r="G288" s="22">
        <v>27011.3</v>
      </c>
      <c r="H288" s="21"/>
      <c r="I288" s="23"/>
      <c r="J288" s="23"/>
      <c r="K288" s="21">
        <v>1585.9</v>
      </c>
      <c r="L288" s="23"/>
      <c r="M288" s="22">
        <v>25425.4</v>
      </c>
      <c r="N288" s="21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176" t="s">
        <v>17</v>
      </c>
    </row>
    <row r="289" spans="1:33" s="18" customFormat="1" ht="26.25" customHeight="1" x14ac:dyDescent="0.25">
      <c r="A289" s="171"/>
      <c r="B289" s="174"/>
      <c r="C289" s="225"/>
      <c r="D289" s="177"/>
      <c r="E289" s="174"/>
      <c r="F289" s="21">
        <v>2024</v>
      </c>
      <c r="G289" s="22">
        <v>22222.400000000001</v>
      </c>
      <c r="H289" s="106"/>
      <c r="I289" s="23"/>
      <c r="J289" s="23"/>
      <c r="K289" s="21">
        <v>1434.9</v>
      </c>
      <c r="L289" s="23"/>
      <c r="M289" s="22">
        <v>20787.5</v>
      </c>
      <c r="N289" s="106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177"/>
    </row>
    <row r="290" spans="1:33" s="18" customFormat="1" ht="27" customHeight="1" x14ac:dyDescent="0.25">
      <c r="A290" s="171"/>
      <c r="B290" s="174"/>
      <c r="C290" s="225"/>
      <c r="D290" s="177"/>
      <c r="E290" s="174"/>
      <c r="F290" s="21">
        <v>2025</v>
      </c>
      <c r="G290" s="22">
        <v>22617.4</v>
      </c>
      <c r="H290" s="22"/>
      <c r="I290" s="23"/>
      <c r="J290" s="23"/>
      <c r="K290" s="21">
        <v>1372.4</v>
      </c>
      <c r="L290" s="23"/>
      <c r="M290" s="22">
        <v>21245</v>
      </c>
      <c r="N290" s="22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177"/>
    </row>
    <row r="291" spans="1:33" s="18" customFormat="1" ht="54" customHeight="1" x14ac:dyDescent="0.25">
      <c r="A291" s="171"/>
      <c r="B291" s="175"/>
      <c r="C291" s="226"/>
      <c r="D291" s="178"/>
      <c r="E291" s="175"/>
      <c r="F291" s="23" t="s">
        <v>29</v>
      </c>
      <c r="G291" s="29">
        <f>SUM(G288:G290)</f>
        <v>71851.100000000006</v>
      </c>
      <c r="H291" s="23">
        <f>SUM(H288:H290)</f>
        <v>0</v>
      </c>
      <c r="I291" s="23"/>
      <c r="J291" s="23"/>
      <c r="K291" s="23">
        <f>SUM(K288:K290)</f>
        <v>4393.2000000000007</v>
      </c>
      <c r="L291" s="23"/>
      <c r="M291" s="29">
        <f>SUM(M288:M290)</f>
        <v>67457.899999999994</v>
      </c>
      <c r="N291" s="23">
        <f>SUM(N288:N290)</f>
        <v>0</v>
      </c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178"/>
    </row>
    <row r="292" spans="1:33" s="18" customFormat="1" ht="24.75" customHeight="1" x14ac:dyDescent="0.25">
      <c r="A292" s="171"/>
      <c r="B292" s="173" t="s">
        <v>231</v>
      </c>
      <c r="C292" s="224" t="s">
        <v>229</v>
      </c>
      <c r="D292" s="176" t="s">
        <v>172</v>
      </c>
      <c r="E292" s="173" t="s">
        <v>34</v>
      </c>
      <c r="F292" s="21">
        <v>2023</v>
      </c>
      <c r="G292" s="22">
        <v>5861.2</v>
      </c>
      <c r="H292" s="21"/>
      <c r="I292" s="23"/>
      <c r="J292" s="23"/>
      <c r="K292" s="22"/>
      <c r="L292" s="21"/>
      <c r="M292" s="22">
        <v>5825.2</v>
      </c>
      <c r="N292" s="21"/>
      <c r="O292" s="23"/>
      <c r="P292" s="23"/>
      <c r="Q292" s="22">
        <v>36</v>
      </c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176" t="s">
        <v>17</v>
      </c>
    </row>
    <row r="293" spans="1:33" s="18" customFormat="1" ht="24.75" customHeight="1" x14ac:dyDescent="0.25">
      <c r="A293" s="171"/>
      <c r="B293" s="174"/>
      <c r="C293" s="225"/>
      <c r="D293" s="177"/>
      <c r="E293" s="174"/>
      <c r="F293" s="21">
        <v>2024</v>
      </c>
      <c r="G293" s="22">
        <v>5269</v>
      </c>
      <c r="H293" s="60"/>
      <c r="I293" s="23"/>
      <c r="J293" s="23"/>
      <c r="K293" s="22"/>
      <c r="L293" s="106"/>
      <c r="M293" s="22">
        <v>5233</v>
      </c>
      <c r="N293" s="60"/>
      <c r="O293" s="23"/>
      <c r="P293" s="23"/>
      <c r="Q293" s="22">
        <v>36</v>
      </c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177"/>
    </row>
    <row r="294" spans="1:33" s="18" customFormat="1" ht="24" customHeight="1" x14ac:dyDescent="0.25">
      <c r="A294" s="171"/>
      <c r="B294" s="174"/>
      <c r="C294" s="225"/>
      <c r="D294" s="177"/>
      <c r="E294" s="174"/>
      <c r="F294" s="21">
        <v>2025</v>
      </c>
      <c r="G294" s="22">
        <v>5537.8</v>
      </c>
      <c r="H294" s="21"/>
      <c r="I294" s="23"/>
      <c r="J294" s="23"/>
      <c r="K294" s="22"/>
      <c r="L294" s="21"/>
      <c r="M294" s="22">
        <v>5501.8</v>
      </c>
      <c r="N294" s="21"/>
      <c r="O294" s="23"/>
      <c r="P294" s="23"/>
      <c r="Q294" s="22">
        <v>36</v>
      </c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177"/>
    </row>
    <row r="295" spans="1:33" s="18" customFormat="1" ht="64.5" customHeight="1" x14ac:dyDescent="0.25">
      <c r="A295" s="172"/>
      <c r="B295" s="175"/>
      <c r="C295" s="226"/>
      <c r="D295" s="178"/>
      <c r="E295" s="175"/>
      <c r="F295" s="23" t="s">
        <v>29</v>
      </c>
      <c r="G295" s="29">
        <f>SUM(G292:G294)</f>
        <v>16668</v>
      </c>
      <c r="H295" s="29">
        <f>SUM(H292:H294)</f>
        <v>0</v>
      </c>
      <c r="I295" s="23"/>
      <c r="J295" s="23"/>
      <c r="K295" s="29">
        <f>SUM(K292:K294)</f>
        <v>0</v>
      </c>
      <c r="L295" s="29">
        <f>SUM(L292:L294)</f>
        <v>0</v>
      </c>
      <c r="M295" s="29">
        <f>SUM(M292:M294)</f>
        <v>16560</v>
      </c>
      <c r="N295" s="29">
        <f>SUM(N292:N294)</f>
        <v>0</v>
      </c>
      <c r="O295" s="23"/>
      <c r="P295" s="23"/>
      <c r="Q295" s="29">
        <f>SUM(Q292:Q294)</f>
        <v>108</v>
      </c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178"/>
    </row>
    <row r="296" spans="1:33" s="40" customFormat="1" ht="22.5" customHeight="1" x14ac:dyDescent="0.25">
      <c r="A296" s="170">
        <v>24</v>
      </c>
      <c r="B296" s="173" t="s">
        <v>70</v>
      </c>
      <c r="C296" s="189" t="s">
        <v>204</v>
      </c>
      <c r="D296" s="179" t="s">
        <v>176</v>
      </c>
      <c r="E296" s="173" t="s">
        <v>32</v>
      </c>
      <c r="F296" s="48" t="s">
        <v>158</v>
      </c>
      <c r="G296" s="22">
        <v>117</v>
      </c>
      <c r="H296" s="22">
        <v>117</v>
      </c>
      <c r="I296" s="21"/>
      <c r="J296" s="21"/>
      <c r="K296" s="21"/>
      <c r="L296" s="21"/>
      <c r="M296" s="22"/>
      <c r="N296" s="22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176" t="s">
        <v>17</v>
      </c>
    </row>
    <row r="297" spans="1:33" s="40" customFormat="1" ht="20.25" customHeight="1" x14ac:dyDescent="0.25">
      <c r="A297" s="171"/>
      <c r="B297" s="174"/>
      <c r="C297" s="190"/>
      <c r="D297" s="222"/>
      <c r="E297" s="174"/>
      <c r="F297" s="21">
        <v>2023</v>
      </c>
      <c r="G297" s="22">
        <v>20</v>
      </c>
      <c r="H297" s="22"/>
      <c r="I297" s="21"/>
      <c r="J297" s="21"/>
      <c r="K297" s="21"/>
      <c r="L297" s="21"/>
      <c r="M297" s="22">
        <v>20</v>
      </c>
      <c r="N297" s="22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177"/>
    </row>
    <row r="298" spans="1:33" s="40" customFormat="1" ht="23.25" customHeight="1" x14ac:dyDescent="0.25">
      <c r="A298" s="171"/>
      <c r="B298" s="174"/>
      <c r="C298" s="190"/>
      <c r="D298" s="222"/>
      <c r="E298" s="174"/>
      <c r="F298" s="21">
        <v>2024</v>
      </c>
      <c r="G298" s="22">
        <v>0</v>
      </c>
      <c r="H298" s="22"/>
      <c r="I298" s="21"/>
      <c r="J298" s="21"/>
      <c r="K298" s="21"/>
      <c r="L298" s="21"/>
      <c r="M298" s="22">
        <v>0</v>
      </c>
      <c r="N298" s="22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177"/>
    </row>
    <row r="299" spans="1:33" s="40" customFormat="1" ht="24" customHeight="1" x14ac:dyDescent="0.25">
      <c r="A299" s="171"/>
      <c r="B299" s="174"/>
      <c r="C299" s="190"/>
      <c r="D299" s="222"/>
      <c r="E299" s="174"/>
      <c r="F299" s="21">
        <v>2025</v>
      </c>
      <c r="G299" s="22">
        <v>0</v>
      </c>
      <c r="H299" s="22"/>
      <c r="I299" s="21"/>
      <c r="J299" s="21"/>
      <c r="K299" s="21"/>
      <c r="L299" s="21"/>
      <c r="M299" s="22">
        <v>0</v>
      </c>
      <c r="N299" s="22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177"/>
    </row>
    <row r="300" spans="1:33" s="40" customFormat="1" ht="39" customHeight="1" x14ac:dyDescent="0.25">
      <c r="A300" s="172"/>
      <c r="B300" s="175"/>
      <c r="C300" s="191"/>
      <c r="D300" s="223"/>
      <c r="E300" s="175"/>
      <c r="F300" s="52" t="s">
        <v>18</v>
      </c>
      <c r="G300" s="53">
        <f>SUM(G296:G299)</f>
        <v>137</v>
      </c>
      <c r="H300" s="53">
        <f>SUM(H296:H299)</f>
        <v>117</v>
      </c>
      <c r="I300" s="52"/>
      <c r="J300" s="52"/>
      <c r="K300" s="52"/>
      <c r="L300" s="52"/>
      <c r="M300" s="53">
        <f>SUM(M296:M299)</f>
        <v>20</v>
      </c>
      <c r="N300" s="53">
        <f>SUM(N296:N299)</f>
        <v>0</v>
      </c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178"/>
    </row>
    <row r="301" spans="1:33" s="18" customFormat="1" ht="28.5" customHeight="1" x14ac:dyDescent="0.25">
      <c r="A301" s="170">
        <v>25</v>
      </c>
      <c r="B301" s="173" t="s">
        <v>71</v>
      </c>
      <c r="C301" s="301" t="s">
        <v>244</v>
      </c>
      <c r="D301" s="179" t="s">
        <v>162</v>
      </c>
      <c r="E301" s="173" t="s">
        <v>111</v>
      </c>
      <c r="F301" s="48" t="s">
        <v>163</v>
      </c>
      <c r="G301" s="22">
        <v>2985</v>
      </c>
      <c r="H301" s="22">
        <v>2985</v>
      </c>
      <c r="I301" s="23"/>
      <c r="J301" s="23"/>
      <c r="K301" s="23"/>
      <c r="L301" s="23"/>
      <c r="M301" s="22"/>
      <c r="N301" s="21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176" t="s">
        <v>17</v>
      </c>
    </row>
    <row r="302" spans="1:33" s="18" customFormat="1" ht="31.5" customHeight="1" x14ac:dyDescent="0.25">
      <c r="A302" s="171"/>
      <c r="B302" s="174"/>
      <c r="C302" s="302"/>
      <c r="D302" s="222"/>
      <c r="E302" s="174"/>
      <c r="F302" s="21">
        <v>2023</v>
      </c>
      <c r="G302" s="22">
        <v>746.7</v>
      </c>
      <c r="H302" s="22"/>
      <c r="I302" s="23"/>
      <c r="J302" s="23"/>
      <c r="K302" s="21">
        <v>271.7</v>
      </c>
      <c r="L302" s="23"/>
      <c r="M302" s="22">
        <v>475</v>
      </c>
      <c r="N302" s="22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177"/>
    </row>
    <row r="303" spans="1:33" s="18" customFormat="1" ht="29.25" customHeight="1" x14ac:dyDescent="0.25">
      <c r="A303" s="171"/>
      <c r="B303" s="174"/>
      <c r="C303" s="302"/>
      <c r="D303" s="222"/>
      <c r="E303" s="174"/>
      <c r="F303" s="21">
        <v>2024</v>
      </c>
      <c r="G303" s="22">
        <v>477</v>
      </c>
      <c r="H303" s="21"/>
      <c r="I303" s="23"/>
      <c r="J303" s="23"/>
      <c r="K303" s="23"/>
      <c r="L303" s="23"/>
      <c r="M303" s="22">
        <v>477</v>
      </c>
      <c r="N303" s="21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177"/>
    </row>
    <row r="304" spans="1:33" s="18" customFormat="1" ht="29.25" customHeight="1" x14ac:dyDescent="0.25">
      <c r="A304" s="171"/>
      <c r="B304" s="174"/>
      <c r="C304" s="302"/>
      <c r="D304" s="222"/>
      <c r="E304" s="174"/>
      <c r="F304" s="21">
        <v>2025</v>
      </c>
      <c r="G304" s="22">
        <v>0</v>
      </c>
      <c r="H304" s="22"/>
      <c r="I304" s="23"/>
      <c r="J304" s="23"/>
      <c r="K304" s="23"/>
      <c r="L304" s="23"/>
      <c r="M304" s="22">
        <v>0</v>
      </c>
      <c r="N304" s="22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177"/>
    </row>
    <row r="305" spans="1:33" s="18" customFormat="1" ht="53.25" customHeight="1" x14ac:dyDescent="0.25">
      <c r="A305" s="171"/>
      <c r="B305" s="175"/>
      <c r="C305" s="302"/>
      <c r="D305" s="223"/>
      <c r="E305" s="174"/>
      <c r="F305" s="23" t="s">
        <v>18</v>
      </c>
      <c r="G305" s="29">
        <f>SUM(G301:G304)</f>
        <v>4208.7</v>
      </c>
      <c r="H305" s="29">
        <f>SUM(H301:H304)</f>
        <v>2985</v>
      </c>
      <c r="I305" s="23"/>
      <c r="J305" s="23"/>
      <c r="K305" s="23">
        <f>SUM(K302:K304)</f>
        <v>271.7</v>
      </c>
      <c r="L305" s="23"/>
      <c r="M305" s="29">
        <f>SUM(M301:M304)</f>
        <v>952</v>
      </c>
      <c r="N305" s="29">
        <f>SUM(N301:N304)</f>
        <v>0</v>
      </c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177"/>
    </row>
    <row r="306" spans="1:33" s="18" customFormat="1" ht="23.25" customHeight="1" x14ac:dyDescent="0.25">
      <c r="A306" s="170">
        <v>26</v>
      </c>
      <c r="B306" s="173" t="s">
        <v>112</v>
      </c>
      <c r="C306" s="173" t="s">
        <v>248</v>
      </c>
      <c r="D306" s="179" t="s">
        <v>249</v>
      </c>
      <c r="E306" s="173" t="s">
        <v>21</v>
      </c>
      <c r="F306" s="48" t="s">
        <v>250</v>
      </c>
      <c r="G306" s="22">
        <v>50</v>
      </c>
      <c r="H306" s="54">
        <v>50</v>
      </c>
      <c r="I306" s="23"/>
      <c r="J306" s="23"/>
      <c r="K306" s="23"/>
      <c r="L306" s="23"/>
      <c r="M306" s="22">
        <v>50</v>
      </c>
      <c r="N306" s="22">
        <v>50</v>
      </c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176" t="s">
        <v>17</v>
      </c>
    </row>
    <row r="307" spans="1:33" s="18" customFormat="1" ht="21" customHeight="1" x14ac:dyDescent="0.25">
      <c r="A307" s="171"/>
      <c r="B307" s="174"/>
      <c r="C307" s="174"/>
      <c r="D307" s="177"/>
      <c r="E307" s="174"/>
      <c r="F307" s="21">
        <v>2023</v>
      </c>
      <c r="G307" s="22">
        <v>10</v>
      </c>
      <c r="H307" s="94"/>
      <c r="I307" s="23"/>
      <c r="J307" s="23"/>
      <c r="K307" s="23"/>
      <c r="L307" s="23"/>
      <c r="M307" s="22">
        <v>10</v>
      </c>
      <c r="N307" s="22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177"/>
    </row>
    <row r="308" spans="1:33" s="18" customFormat="1" ht="24" customHeight="1" x14ac:dyDescent="0.25">
      <c r="A308" s="171"/>
      <c r="B308" s="174"/>
      <c r="C308" s="174"/>
      <c r="D308" s="177"/>
      <c r="E308" s="174"/>
      <c r="F308" s="21">
        <v>2024</v>
      </c>
      <c r="G308" s="22">
        <v>0</v>
      </c>
      <c r="H308" s="94"/>
      <c r="I308" s="23"/>
      <c r="J308" s="23"/>
      <c r="K308" s="23"/>
      <c r="L308" s="23"/>
      <c r="M308" s="22">
        <v>0</v>
      </c>
      <c r="N308" s="22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177"/>
    </row>
    <row r="309" spans="1:33" s="18" customFormat="1" ht="20.25" customHeight="1" x14ac:dyDescent="0.25">
      <c r="A309" s="171"/>
      <c r="B309" s="174"/>
      <c r="C309" s="174"/>
      <c r="D309" s="177"/>
      <c r="E309" s="174"/>
      <c r="F309" s="21">
        <v>2025</v>
      </c>
      <c r="G309" s="22">
        <v>0</v>
      </c>
      <c r="H309" s="54"/>
      <c r="I309" s="23"/>
      <c r="J309" s="23"/>
      <c r="K309" s="23"/>
      <c r="L309" s="23"/>
      <c r="M309" s="22">
        <v>0</v>
      </c>
      <c r="N309" s="22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177"/>
    </row>
    <row r="310" spans="1:33" s="18" customFormat="1" ht="66" customHeight="1" x14ac:dyDescent="0.25">
      <c r="A310" s="172"/>
      <c r="B310" s="175"/>
      <c r="C310" s="175"/>
      <c r="D310" s="178"/>
      <c r="E310" s="175"/>
      <c r="F310" s="23" t="s">
        <v>18</v>
      </c>
      <c r="G310" s="29">
        <f>SUM(G306:G309)</f>
        <v>60</v>
      </c>
      <c r="H310" s="59">
        <f>SUM(H306:H309)</f>
        <v>50</v>
      </c>
      <c r="I310" s="23"/>
      <c r="J310" s="23"/>
      <c r="K310" s="23"/>
      <c r="L310" s="23"/>
      <c r="M310" s="29">
        <f>SUM(M306:M309)</f>
        <v>60</v>
      </c>
      <c r="N310" s="29">
        <f>SUM(N306:N309)</f>
        <v>50</v>
      </c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178"/>
    </row>
    <row r="311" spans="1:33" s="18" customFormat="1" ht="15" customHeight="1" x14ac:dyDescent="0.25">
      <c r="A311" s="170">
        <v>27</v>
      </c>
      <c r="B311" s="173" t="s">
        <v>72</v>
      </c>
      <c r="C311" s="173" t="s">
        <v>61</v>
      </c>
      <c r="D311" s="176" t="s">
        <v>39</v>
      </c>
      <c r="E311" s="173" t="s">
        <v>21</v>
      </c>
      <c r="F311" s="21">
        <v>2016</v>
      </c>
      <c r="G311" s="22">
        <v>0</v>
      </c>
      <c r="H311" s="22">
        <v>0</v>
      </c>
      <c r="I311" s="21"/>
      <c r="J311" s="21"/>
      <c r="K311" s="22">
        <v>0</v>
      </c>
      <c r="L311" s="22">
        <v>0</v>
      </c>
      <c r="M311" s="22">
        <v>0</v>
      </c>
      <c r="N311" s="22">
        <v>0</v>
      </c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176" t="s">
        <v>17</v>
      </c>
    </row>
    <row r="312" spans="1:33" s="18" customFormat="1" x14ac:dyDescent="0.25">
      <c r="A312" s="171"/>
      <c r="B312" s="174"/>
      <c r="C312" s="174"/>
      <c r="D312" s="177"/>
      <c r="E312" s="174"/>
      <c r="F312" s="21">
        <v>2017</v>
      </c>
      <c r="G312" s="22">
        <v>0</v>
      </c>
      <c r="H312" s="22">
        <v>0</v>
      </c>
      <c r="I312" s="21"/>
      <c r="J312" s="21"/>
      <c r="K312" s="22">
        <v>0</v>
      </c>
      <c r="L312" s="22">
        <v>0</v>
      </c>
      <c r="M312" s="22">
        <v>0</v>
      </c>
      <c r="N312" s="21">
        <v>0</v>
      </c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177"/>
    </row>
    <row r="313" spans="1:33" s="18" customFormat="1" x14ac:dyDescent="0.25">
      <c r="A313" s="171"/>
      <c r="B313" s="174"/>
      <c r="C313" s="174"/>
      <c r="D313" s="177"/>
      <c r="E313" s="174"/>
      <c r="F313" s="21">
        <v>2018</v>
      </c>
      <c r="G313" s="22">
        <v>0</v>
      </c>
      <c r="H313" s="22">
        <v>0</v>
      </c>
      <c r="I313" s="21"/>
      <c r="J313" s="21"/>
      <c r="K313" s="22">
        <v>0</v>
      </c>
      <c r="L313" s="22">
        <v>0</v>
      </c>
      <c r="M313" s="22">
        <v>0</v>
      </c>
      <c r="N313" s="22">
        <v>0</v>
      </c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177"/>
    </row>
    <row r="314" spans="1:33" s="18" customFormat="1" x14ac:dyDescent="0.25">
      <c r="A314" s="171"/>
      <c r="B314" s="174"/>
      <c r="C314" s="174"/>
      <c r="D314" s="177"/>
      <c r="E314" s="174"/>
      <c r="F314" s="21">
        <v>2019</v>
      </c>
      <c r="G314" s="22">
        <v>0</v>
      </c>
      <c r="H314" s="22">
        <v>0</v>
      </c>
      <c r="I314" s="21"/>
      <c r="J314" s="21"/>
      <c r="K314" s="22">
        <v>0</v>
      </c>
      <c r="L314" s="22">
        <v>0</v>
      </c>
      <c r="M314" s="22">
        <v>0</v>
      </c>
      <c r="N314" s="22">
        <v>0</v>
      </c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177"/>
    </row>
    <row r="315" spans="1:33" s="18" customFormat="1" x14ac:dyDescent="0.25">
      <c r="A315" s="171"/>
      <c r="B315" s="174"/>
      <c r="C315" s="174"/>
      <c r="D315" s="177"/>
      <c r="E315" s="174"/>
      <c r="F315" s="5">
        <v>2020</v>
      </c>
      <c r="G315" s="22">
        <v>0</v>
      </c>
      <c r="H315" s="22">
        <v>0</v>
      </c>
      <c r="I315" s="21"/>
      <c r="J315" s="21"/>
      <c r="K315" s="22">
        <v>0</v>
      </c>
      <c r="L315" s="22">
        <v>0</v>
      </c>
      <c r="M315" s="22">
        <v>0</v>
      </c>
      <c r="N315" s="22">
        <v>0</v>
      </c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177"/>
    </row>
    <row r="316" spans="1:33" s="18" customFormat="1" ht="36" customHeight="1" x14ac:dyDescent="0.25">
      <c r="A316" s="172"/>
      <c r="B316" s="175"/>
      <c r="C316" s="175"/>
      <c r="D316" s="178"/>
      <c r="E316" s="175"/>
      <c r="F316" s="23" t="s">
        <v>18</v>
      </c>
      <c r="G316" s="29">
        <f>G311+G312+G313+G314+G315</f>
        <v>0</v>
      </c>
      <c r="H316" s="29">
        <v>0</v>
      </c>
      <c r="I316" s="23"/>
      <c r="J316" s="23"/>
      <c r="K316" s="29">
        <f>K311+K312+K313+K314+K315</f>
        <v>0</v>
      </c>
      <c r="L316" s="29">
        <v>0</v>
      </c>
      <c r="M316" s="29">
        <f>M311+M312+M313+M314+M315</f>
        <v>0</v>
      </c>
      <c r="N316" s="29">
        <v>0</v>
      </c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178"/>
    </row>
    <row r="317" spans="1:33" s="18" customFormat="1" ht="22.5" customHeight="1" x14ac:dyDescent="0.25">
      <c r="A317" s="170">
        <v>28</v>
      </c>
      <c r="B317" s="173" t="s">
        <v>131</v>
      </c>
      <c r="C317" s="227" t="s">
        <v>200</v>
      </c>
      <c r="D317" s="179" t="s">
        <v>161</v>
      </c>
      <c r="E317" s="173" t="s">
        <v>113</v>
      </c>
      <c r="F317" s="48" t="s">
        <v>141</v>
      </c>
      <c r="G317" s="22">
        <v>758</v>
      </c>
      <c r="H317" s="22">
        <v>758</v>
      </c>
      <c r="I317" s="23"/>
      <c r="J317" s="23"/>
      <c r="K317" s="23"/>
      <c r="L317" s="21"/>
      <c r="M317" s="22"/>
      <c r="N317" s="22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179" t="s">
        <v>17</v>
      </c>
    </row>
    <row r="318" spans="1:33" s="18" customFormat="1" ht="21" customHeight="1" x14ac:dyDescent="0.25">
      <c r="A318" s="171"/>
      <c r="B318" s="174"/>
      <c r="C318" s="228"/>
      <c r="D318" s="177"/>
      <c r="E318" s="174"/>
      <c r="F318" s="21">
        <v>2023</v>
      </c>
      <c r="G318" s="22">
        <v>145</v>
      </c>
      <c r="H318" s="21"/>
      <c r="I318" s="23"/>
      <c r="J318" s="23"/>
      <c r="K318" s="23"/>
      <c r="L318" s="21"/>
      <c r="M318" s="22">
        <v>145</v>
      </c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22"/>
    </row>
    <row r="319" spans="1:33" s="18" customFormat="1" ht="24" customHeight="1" x14ac:dyDescent="0.25">
      <c r="A319" s="171"/>
      <c r="B319" s="174"/>
      <c r="C319" s="228"/>
      <c r="D319" s="177"/>
      <c r="E319" s="174"/>
      <c r="F319" s="21">
        <v>2024</v>
      </c>
      <c r="G319" s="22">
        <v>0</v>
      </c>
      <c r="H319" s="21"/>
      <c r="I319" s="23"/>
      <c r="J319" s="23"/>
      <c r="K319" s="23"/>
      <c r="L319" s="21"/>
      <c r="M319" s="22">
        <v>0</v>
      </c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22"/>
    </row>
    <row r="320" spans="1:33" s="18" customFormat="1" ht="24.75" customHeight="1" x14ac:dyDescent="0.25">
      <c r="A320" s="171"/>
      <c r="B320" s="174"/>
      <c r="C320" s="228"/>
      <c r="D320" s="177"/>
      <c r="E320" s="174"/>
      <c r="F320" s="21">
        <v>2025</v>
      </c>
      <c r="G320" s="22">
        <v>0</v>
      </c>
      <c r="H320" s="22"/>
      <c r="I320" s="23"/>
      <c r="J320" s="23"/>
      <c r="K320" s="23"/>
      <c r="L320" s="21"/>
      <c r="M320" s="22">
        <v>0</v>
      </c>
      <c r="N320" s="22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22"/>
    </row>
    <row r="321" spans="1:33" s="18" customFormat="1" ht="76.5" customHeight="1" x14ac:dyDescent="0.25">
      <c r="A321" s="172"/>
      <c r="B321" s="175"/>
      <c r="C321" s="229"/>
      <c r="D321" s="178"/>
      <c r="E321" s="175"/>
      <c r="F321" s="23" t="s">
        <v>18</v>
      </c>
      <c r="G321" s="29">
        <f>SUM(G317:G320)</f>
        <v>903</v>
      </c>
      <c r="H321" s="29">
        <f>SUM(H317:H320)</f>
        <v>758</v>
      </c>
      <c r="I321" s="23"/>
      <c r="J321" s="23"/>
      <c r="K321" s="23"/>
      <c r="L321" s="21"/>
      <c r="M321" s="29">
        <f>SUM(M317:M320)</f>
        <v>145</v>
      </c>
      <c r="N321" s="29">
        <f>SUM(N317:N320)</f>
        <v>0</v>
      </c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23"/>
    </row>
    <row r="322" spans="1:33" s="18" customFormat="1" ht="24" customHeight="1" x14ac:dyDescent="0.25">
      <c r="A322" s="170">
        <v>29</v>
      </c>
      <c r="B322" s="244" t="s">
        <v>114</v>
      </c>
      <c r="C322" s="298" t="s">
        <v>199</v>
      </c>
      <c r="D322" s="179" t="s">
        <v>161</v>
      </c>
      <c r="E322" s="173" t="s">
        <v>53</v>
      </c>
      <c r="F322" s="48" t="s">
        <v>141</v>
      </c>
      <c r="G322" s="21">
        <v>1148.8</v>
      </c>
      <c r="H322" s="21">
        <v>1148.8</v>
      </c>
      <c r="I322" s="23"/>
      <c r="J322" s="23"/>
      <c r="K322" s="23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179" t="s">
        <v>17</v>
      </c>
    </row>
    <row r="323" spans="1:33" s="18" customFormat="1" ht="18.75" customHeight="1" x14ac:dyDescent="0.25">
      <c r="A323" s="171"/>
      <c r="B323" s="245"/>
      <c r="C323" s="299"/>
      <c r="D323" s="177"/>
      <c r="E323" s="174"/>
      <c r="F323" s="21">
        <v>2023</v>
      </c>
      <c r="G323" s="22">
        <v>238</v>
      </c>
      <c r="H323" s="21"/>
      <c r="I323" s="23"/>
      <c r="J323" s="23"/>
      <c r="K323" s="23"/>
      <c r="L323" s="21"/>
      <c r="M323" s="22">
        <v>238</v>
      </c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22"/>
    </row>
    <row r="324" spans="1:33" s="18" customFormat="1" ht="20.25" customHeight="1" x14ac:dyDescent="0.25">
      <c r="A324" s="171"/>
      <c r="B324" s="245"/>
      <c r="C324" s="299"/>
      <c r="D324" s="177"/>
      <c r="E324" s="174"/>
      <c r="F324" s="21">
        <v>2024</v>
      </c>
      <c r="G324" s="22">
        <v>0</v>
      </c>
      <c r="H324" s="22"/>
      <c r="I324" s="23"/>
      <c r="J324" s="23"/>
      <c r="K324" s="23"/>
      <c r="L324" s="21"/>
      <c r="M324" s="22">
        <v>0</v>
      </c>
      <c r="N324" s="22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22"/>
    </row>
    <row r="325" spans="1:33" s="18" customFormat="1" ht="23.25" customHeight="1" x14ac:dyDescent="0.25">
      <c r="A325" s="171"/>
      <c r="B325" s="245"/>
      <c r="C325" s="299"/>
      <c r="D325" s="177"/>
      <c r="E325" s="174"/>
      <c r="F325" s="21">
        <v>2025</v>
      </c>
      <c r="G325" s="22">
        <v>0</v>
      </c>
      <c r="H325" s="22"/>
      <c r="I325" s="23"/>
      <c r="J325" s="23"/>
      <c r="K325" s="23"/>
      <c r="L325" s="21"/>
      <c r="M325" s="22">
        <v>0</v>
      </c>
      <c r="N325" s="22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22"/>
    </row>
    <row r="326" spans="1:33" s="18" customFormat="1" ht="84" customHeight="1" x14ac:dyDescent="0.25">
      <c r="A326" s="172"/>
      <c r="B326" s="246"/>
      <c r="C326" s="300"/>
      <c r="D326" s="178"/>
      <c r="E326" s="175"/>
      <c r="F326" s="23" t="s">
        <v>18</v>
      </c>
      <c r="G326" s="23">
        <f>SUM(G322:G325)</f>
        <v>1386.8</v>
      </c>
      <c r="H326" s="23">
        <f>SUM(H322:H325)</f>
        <v>1148.8</v>
      </c>
      <c r="I326" s="23"/>
      <c r="J326" s="23"/>
      <c r="K326" s="23"/>
      <c r="L326" s="21"/>
      <c r="M326" s="23">
        <f>SUM(M322:M325)</f>
        <v>238</v>
      </c>
      <c r="N326" s="23">
        <f>SUM(N322:N325)</f>
        <v>0</v>
      </c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23"/>
    </row>
    <row r="327" spans="1:33" s="18" customFormat="1" ht="15" customHeight="1" x14ac:dyDescent="0.25">
      <c r="A327" s="170">
        <v>30</v>
      </c>
      <c r="B327" s="173" t="s">
        <v>115</v>
      </c>
      <c r="C327" s="189" t="s">
        <v>242</v>
      </c>
      <c r="D327" s="179" t="s">
        <v>161</v>
      </c>
      <c r="E327" s="173" t="s">
        <v>57</v>
      </c>
      <c r="F327" s="48" t="s">
        <v>141</v>
      </c>
      <c r="G327" s="22">
        <v>102.2</v>
      </c>
      <c r="H327" s="21">
        <v>102.2</v>
      </c>
      <c r="I327" s="23"/>
      <c r="J327" s="23"/>
      <c r="K327" s="23"/>
      <c r="L327" s="21"/>
      <c r="M327" s="22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179" t="s">
        <v>17</v>
      </c>
    </row>
    <row r="328" spans="1:33" s="18" customFormat="1" ht="13.5" customHeight="1" x14ac:dyDescent="0.25">
      <c r="A328" s="171"/>
      <c r="B328" s="174"/>
      <c r="C328" s="190"/>
      <c r="D328" s="177"/>
      <c r="E328" s="174"/>
      <c r="F328" s="21">
        <v>2023</v>
      </c>
      <c r="G328" s="22">
        <v>60</v>
      </c>
      <c r="H328" s="22"/>
      <c r="I328" s="23"/>
      <c r="J328" s="23"/>
      <c r="K328" s="23"/>
      <c r="L328" s="21"/>
      <c r="M328" s="22">
        <v>60</v>
      </c>
      <c r="N328" s="22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22"/>
    </row>
    <row r="329" spans="1:33" s="18" customFormat="1" ht="12.75" customHeight="1" x14ac:dyDescent="0.25">
      <c r="A329" s="171"/>
      <c r="B329" s="174"/>
      <c r="C329" s="190"/>
      <c r="D329" s="177"/>
      <c r="E329" s="174"/>
      <c r="F329" s="5">
        <v>2024</v>
      </c>
      <c r="G329" s="22">
        <v>0</v>
      </c>
      <c r="H329" s="22"/>
      <c r="I329" s="23"/>
      <c r="J329" s="23"/>
      <c r="K329" s="23"/>
      <c r="L329" s="21"/>
      <c r="M329" s="22">
        <v>0</v>
      </c>
      <c r="N329" s="22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22"/>
    </row>
    <row r="330" spans="1:33" s="18" customFormat="1" ht="15" customHeight="1" x14ac:dyDescent="0.25">
      <c r="A330" s="171"/>
      <c r="B330" s="174"/>
      <c r="C330" s="190"/>
      <c r="D330" s="177"/>
      <c r="E330" s="174"/>
      <c r="F330" s="5">
        <v>2025</v>
      </c>
      <c r="G330" s="22">
        <v>0</v>
      </c>
      <c r="H330" s="22"/>
      <c r="I330" s="23"/>
      <c r="J330" s="23"/>
      <c r="K330" s="23"/>
      <c r="L330" s="21"/>
      <c r="M330" s="22">
        <v>0</v>
      </c>
      <c r="N330" s="22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22"/>
    </row>
    <row r="331" spans="1:33" s="18" customFormat="1" ht="53.25" customHeight="1" x14ac:dyDescent="0.25">
      <c r="A331" s="172"/>
      <c r="B331" s="175"/>
      <c r="C331" s="191"/>
      <c r="D331" s="178"/>
      <c r="E331" s="175"/>
      <c r="F331" s="23" t="s">
        <v>18</v>
      </c>
      <c r="G331" s="29">
        <f>SUM(G327:G330)</f>
        <v>162.19999999999999</v>
      </c>
      <c r="H331" s="29">
        <f>SUM(H327:H330)</f>
        <v>102.2</v>
      </c>
      <c r="I331" s="23"/>
      <c r="J331" s="23"/>
      <c r="K331" s="23"/>
      <c r="L331" s="21"/>
      <c r="M331" s="29">
        <f>SUM(M327:M330)</f>
        <v>60</v>
      </c>
      <c r="N331" s="29">
        <f>SUM(N327:N330)</f>
        <v>0</v>
      </c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23"/>
    </row>
    <row r="332" spans="1:33" s="18" customFormat="1" ht="15.75" customHeight="1" x14ac:dyDescent="0.25">
      <c r="A332" s="170">
        <v>31</v>
      </c>
      <c r="B332" s="173" t="s">
        <v>116</v>
      </c>
      <c r="C332" s="224" t="s">
        <v>245</v>
      </c>
      <c r="D332" s="179" t="s">
        <v>194</v>
      </c>
      <c r="E332" s="173" t="s">
        <v>58</v>
      </c>
      <c r="F332" s="48" t="s">
        <v>56</v>
      </c>
      <c r="G332" s="54">
        <v>388.9</v>
      </c>
      <c r="H332" s="21">
        <v>388.9</v>
      </c>
      <c r="I332" s="23"/>
      <c r="J332" s="23"/>
      <c r="K332" s="23"/>
      <c r="L332" s="21"/>
      <c r="M332" s="54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179" t="s">
        <v>17</v>
      </c>
    </row>
    <row r="333" spans="1:33" s="18" customFormat="1" ht="16.5" customHeight="1" x14ac:dyDescent="0.25">
      <c r="A333" s="171"/>
      <c r="B333" s="174"/>
      <c r="C333" s="225"/>
      <c r="D333" s="177"/>
      <c r="E333" s="174"/>
      <c r="F333" s="21">
        <v>2023</v>
      </c>
      <c r="G333" s="54">
        <v>249.5</v>
      </c>
      <c r="H333" s="22"/>
      <c r="I333" s="23"/>
      <c r="J333" s="23"/>
      <c r="K333" s="23"/>
      <c r="L333" s="21"/>
      <c r="M333" s="54">
        <v>249.5</v>
      </c>
      <c r="N333" s="22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22"/>
    </row>
    <row r="334" spans="1:33" s="56" customFormat="1" ht="16.5" customHeight="1" x14ac:dyDescent="0.3">
      <c r="A334" s="171"/>
      <c r="B334" s="174"/>
      <c r="C334" s="225"/>
      <c r="D334" s="177"/>
      <c r="E334" s="174"/>
      <c r="F334" s="48">
        <v>2024</v>
      </c>
      <c r="G334" s="54">
        <v>0</v>
      </c>
      <c r="H334" s="54"/>
      <c r="I334" s="55"/>
      <c r="J334" s="55"/>
      <c r="K334" s="55"/>
      <c r="L334" s="55"/>
      <c r="M334" s="54">
        <v>0</v>
      </c>
      <c r="N334" s="54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222"/>
    </row>
    <row r="335" spans="1:33" s="56" customFormat="1" ht="16.5" customHeight="1" x14ac:dyDescent="0.3">
      <c r="A335" s="171"/>
      <c r="B335" s="174"/>
      <c r="C335" s="225"/>
      <c r="D335" s="177"/>
      <c r="E335" s="174"/>
      <c r="F335" s="48">
        <v>2025</v>
      </c>
      <c r="G335" s="54">
        <v>0</v>
      </c>
      <c r="H335" s="54"/>
      <c r="I335" s="55"/>
      <c r="J335" s="55"/>
      <c r="K335" s="55"/>
      <c r="L335" s="55"/>
      <c r="M335" s="54">
        <v>0</v>
      </c>
      <c r="N335" s="54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222"/>
    </row>
    <row r="336" spans="1:33" s="56" customFormat="1" ht="36.75" customHeight="1" x14ac:dyDescent="0.3">
      <c r="A336" s="172"/>
      <c r="B336" s="175"/>
      <c r="C336" s="226"/>
      <c r="D336" s="178"/>
      <c r="E336" s="175"/>
      <c r="F336" s="57" t="s">
        <v>18</v>
      </c>
      <c r="G336" s="59">
        <f>SUM(G332:G335)</f>
        <v>638.4</v>
      </c>
      <c r="H336" s="59">
        <f>SUM(H332:H335)</f>
        <v>388.9</v>
      </c>
      <c r="I336" s="55"/>
      <c r="J336" s="55"/>
      <c r="K336" s="55"/>
      <c r="L336" s="55"/>
      <c r="M336" s="59">
        <f>SUM(M332:M335)</f>
        <v>249.5</v>
      </c>
      <c r="N336" s="59">
        <f>SUM(N332:N335)</f>
        <v>0</v>
      </c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223"/>
    </row>
    <row r="337" spans="1:155" s="56" customFormat="1" ht="20.25" x14ac:dyDescent="0.3">
      <c r="A337" s="170">
        <v>32</v>
      </c>
      <c r="B337" s="173" t="s">
        <v>118</v>
      </c>
      <c r="C337" s="173" t="s">
        <v>75</v>
      </c>
      <c r="D337" s="176" t="s">
        <v>37</v>
      </c>
      <c r="E337" s="173" t="s">
        <v>21</v>
      </c>
      <c r="F337" s="48">
        <v>2018</v>
      </c>
      <c r="G337" s="54">
        <v>480</v>
      </c>
      <c r="H337" s="54">
        <v>480</v>
      </c>
      <c r="I337" s="55"/>
      <c r="J337" s="55"/>
      <c r="K337" s="54">
        <v>380</v>
      </c>
      <c r="L337" s="54">
        <v>380</v>
      </c>
      <c r="M337" s="54">
        <v>100</v>
      </c>
      <c r="N337" s="54">
        <v>100</v>
      </c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179" t="s">
        <v>17</v>
      </c>
    </row>
    <row r="338" spans="1:155" s="56" customFormat="1" ht="20.25" x14ac:dyDescent="0.3">
      <c r="A338" s="171"/>
      <c r="B338" s="174"/>
      <c r="C338" s="174"/>
      <c r="D338" s="177"/>
      <c r="E338" s="174"/>
      <c r="F338" s="48">
        <v>2019</v>
      </c>
      <c r="G338" s="54">
        <v>0</v>
      </c>
      <c r="H338" s="54">
        <v>0</v>
      </c>
      <c r="I338" s="55"/>
      <c r="J338" s="55"/>
      <c r="K338" s="54">
        <v>0</v>
      </c>
      <c r="L338" s="54">
        <v>0</v>
      </c>
      <c r="M338" s="54">
        <v>0</v>
      </c>
      <c r="N338" s="54">
        <v>0</v>
      </c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222"/>
    </row>
    <row r="339" spans="1:155" s="56" customFormat="1" ht="20.25" x14ac:dyDescent="0.3">
      <c r="A339" s="171"/>
      <c r="B339" s="174"/>
      <c r="C339" s="174"/>
      <c r="D339" s="177"/>
      <c r="E339" s="174"/>
      <c r="F339" s="146">
        <v>2020</v>
      </c>
      <c r="G339" s="54">
        <v>0</v>
      </c>
      <c r="H339" s="54">
        <v>0</v>
      </c>
      <c r="I339" s="55"/>
      <c r="J339" s="55"/>
      <c r="K339" s="54">
        <v>0</v>
      </c>
      <c r="L339" s="54">
        <v>0</v>
      </c>
      <c r="M339" s="54">
        <v>0</v>
      </c>
      <c r="N339" s="54">
        <v>0</v>
      </c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222"/>
    </row>
    <row r="340" spans="1:155" s="56" customFormat="1" ht="22.5" customHeight="1" x14ac:dyDescent="0.3">
      <c r="A340" s="172"/>
      <c r="B340" s="175"/>
      <c r="C340" s="175"/>
      <c r="D340" s="178"/>
      <c r="E340" s="175"/>
      <c r="F340" s="57" t="s">
        <v>18</v>
      </c>
      <c r="G340" s="59">
        <f>G337+G338+G339</f>
        <v>480</v>
      </c>
      <c r="H340" s="59">
        <v>480</v>
      </c>
      <c r="I340" s="55"/>
      <c r="J340" s="55"/>
      <c r="K340" s="59">
        <f>K337+K338+K339</f>
        <v>380</v>
      </c>
      <c r="L340" s="54">
        <v>380</v>
      </c>
      <c r="M340" s="59">
        <f>M337+M338+M339</f>
        <v>100</v>
      </c>
      <c r="N340" s="59">
        <v>100</v>
      </c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223"/>
    </row>
    <row r="341" spans="1:155" s="56" customFormat="1" ht="17.25" customHeight="1" x14ac:dyDescent="0.3">
      <c r="A341" s="170">
        <v>33</v>
      </c>
      <c r="B341" s="173" t="s">
        <v>119</v>
      </c>
      <c r="C341" s="173" t="s">
        <v>92</v>
      </c>
      <c r="D341" s="176" t="s">
        <v>81</v>
      </c>
      <c r="E341" s="173" t="s">
        <v>21</v>
      </c>
      <c r="F341" s="21">
        <v>2019</v>
      </c>
      <c r="G341" s="54">
        <v>0</v>
      </c>
      <c r="H341" s="54">
        <v>0</v>
      </c>
      <c r="I341" s="55"/>
      <c r="J341" s="55"/>
      <c r="K341" s="59"/>
      <c r="L341" s="55"/>
      <c r="M341" s="59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179" t="s">
        <v>17</v>
      </c>
    </row>
    <row r="342" spans="1:155" s="56" customFormat="1" ht="18" customHeight="1" x14ac:dyDescent="0.3">
      <c r="A342" s="171"/>
      <c r="B342" s="174"/>
      <c r="C342" s="174"/>
      <c r="D342" s="177"/>
      <c r="E342" s="174"/>
      <c r="F342" s="21">
        <v>2020</v>
      </c>
      <c r="G342" s="54">
        <v>0</v>
      </c>
      <c r="H342" s="54">
        <v>0</v>
      </c>
      <c r="I342" s="55"/>
      <c r="J342" s="55"/>
      <c r="K342" s="59"/>
      <c r="L342" s="55"/>
      <c r="M342" s="59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222"/>
    </row>
    <row r="343" spans="1:155" s="56" customFormat="1" ht="18" customHeight="1" x14ac:dyDescent="0.3">
      <c r="A343" s="171"/>
      <c r="B343" s="174"/>
      <c r="C343" s="174"/>
      <c r="D343" s="177"/>
      <c r="E343" s="174"/>
      <c r="F343" s="21">
        <v>2021</v>
      </c>
      <c r="G343" s="54">
        <v>0</v>
      </c>
      <c r="H343" s="54">
        <v>0</v>
      </c>
      <c r="I343" s="55"/>
      <c r="J343" s="55"/>
      <c r="K343" s="59"/>
      <c r="L343" s="55"/>
      <c r="M343" s="59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222"/>
    </row>
    <row r="344" spans="1:155" s="56" customFormat="1" ht="18.75" customHeight="1" x14ac:dyDescent="0.3">
      <c r="A344" s="171"/>
      <c r="B344" s="174"/>
      <c r="C344" s="174"/>
      <c r="D344" s="177"/>
      <c r="E344" s="174"/>
      <c r="F344" s="21">
        <v>2022</v>
      </c>
      <c r="G344" s="54">
        <v>0</v>
      </c>
      <c r="H344" s="55"/>
      <c r="I344" s="55"/>
      <c r="J344" s="55"/>
      <c r="K344" s="59"/>
      <c r="L344" s="55"/>
      <c r="M344" s="59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222"/>
    </row>
    <row r="345" spans="1:155" s="56" customFormat="1" ht="17.25" customHeight="1" x14ac:dyDescent="0.3">
      <c r="A345" s="171"/>
      <c r="B345" s="174"/>
      <c r="C345" s="174"/>
      <c r="D345" s="177"/>
      <c r="E345" s="174"/>
      <c r="F345" s="21">
        <v>2023</v>
      </c>
      <c r="G345" s="54">
        <v>0</v>
      </c>
      <c r="H345" s="55"/>
      <c r="I345" s="55"/>
      <c r="J345" s="55"/>
      <c r="K345" s="59"/>
      <c r="L345" s="55"/>
      <c r="M345" s="59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222"/>
    </row>
    <row r="346" spans="1:155" s="56" customFormat="1" ht="18.75" customHeight="1" x14ac:dyDescent="0.3">
      <c r="A346" s="171"/>
      <c r="B346" s="174"/>
      <c r="C346" s="174"/>
      <c r="D346" s="177"/>
      <c r="E346" s="174"/>
      <c r="F346" s="48">
        <v>2024</v>
      </c>
      <c r="G346" s="54">
        <v>0</v>
      </c>
      <c r="H346" s="55"/>
      <c r="I346" s="55"/>
      <c r="J346" s="55"/>
      <c r="K346" s="59"/>
      <c r="L346" s="55"/>
      <c r="M346" s="59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222"/>
    </row>
    <row r="347" spans="1:155" s="76" customFormat="1" ht="19.5" customHeight="1" x14ac:dyDescent="0.25">
      <c r="A347" s="172"/>
      <c r="B347" s="175"/>
      <c r="C347" s="175"/>
      <c r="D347" s="178"/>
      <c r="E347" s="175"/>
      <c r="F347" s="57" t="s">
        <v>18</v>
      </c>
      <c r="G347" s="62">
        <v>0</v>
      </c>
      <c r="H347" s="62">
        <v>0</v>
      </c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223"/>
      <c r="AH347" s="75"/>
      <c r="AI347" s="75"/>
      <c r="AJ347" s="75"/>
      <c r="AK347" s="75"/>
      <c r="AL347" s="75"/>
      <c r="AM347" s="75"/>
      <c r="AN347" s="75"/>
      <c r="AO347" s="75"/>
      <c r="AP347" s="75"/>
      <c r="AQ347" s="75"/>
      <c r="AR347" s="75"/>
      <c r="AS347" s="75"/>
      <c r="AT347" s="75"/>
      <c r="AU347" s="75"/>
      <c r="AV347" s="75"/>
      <c r="AW347" s="75"/>
      <c r="AX347" s="75"/>
      <c r="AY347" s="75"/>
      <c r="AZ347" s="75"/>
      <c r="BA347" s="75"/>
      <c r="BB347" s="75"/>
      <c r="BC347" s="75"/>
      <c r="BD347" s="75"/>
      <c r="BE347" s="75"/>
      <c r="BF347" s="75"/>
      <c r="BG347" s="75"/>
      <c r="BH347" s="75"/>
      <c r="BI347" s="75"/>
      <c r="BJ347" s="75"/>
      <c r="BK347" s="75"/>
      <c r="BL347" s="75"/>
      <c r="BM347" s="75"/>
      <c r="BN347" s="75"/>
      <c r="BO347" s="75"/>
      <c r="BP347" s="75"/>
      <c r="BQ347" s="75"/>
      <c r="BR347" s="75"/>
      <c r="BS347" s="75"/>
      <c r="BT347" s="75"/>
      <c r="BU347" s="75"/>
      <c r="BV347" s="75"/>
      <c r="BW347" s="75"/>
      <c r="BX347" s="75"/>
      <c r="BY347" s="75"/>
      <c r="BZ347" s="75"/>
      <c r="CA347" s="75"/>
      <c r="CB347" s="75"/>
      <c r="CC347" s="75"/>
      <c r="CD347" s="75"/>
      <c r="CE347" s="75"/>
      <c r="CF347" s="75"/>
      <c r="CG347" s="75"/>
      <c r="CH347" s="75"/>
      <c r="CI347" s="75"/>
      <c r="CJ347" s="75"/>
      <c r="CK347" s="75"/>
      <c r="CL347" s="75"/>
      <c r="CM347" s="75"/>
      <c r="CN347" s="75"/>
      <c r="CO347" s="75"/>
      <c r="CP347" s="75"/>
      <c r="CQ347" s="75"/>
      <c r="CR347" s="75"/>
      <c r="CS347" s="75"/>
      <c r="CT347" s="75"/>
      <c r="CU347" s="75"/>
      <c r="CV347" s="75"/>
      <c r="CW347" s="75"/>
      <c r="CX347" s="75"/>
      <c r="CY347" s="75"/>
      <c r="CZ347" s="75"/>
      <c r="DA347" s="75"/>
      <c r="DB347" s="75"/>
      <c r="DC347" s="75"/>
      <c r="DD347" s="75"/>
      <c r="DE347" s="75"/>
      <c r="DF347" s="75"/>
      <c r="DG347" s="75"/>
      <c r="DH347" s="75"/>
      <c r="DI347" s="75"/>
      <c r="DJ347" s="75"/>
      <c r="DK347" s="75"/>
      <c r="DL347" s="75"/>
      <c r="DM347" s="75"/>
      <c r="DN347" s="75"/>
      <c r="DO347" s="75"/>
      <c r="DP347" s="75"/>
      <c r="DQ347" s="75"/>
      <c r="DR347" s="75"/>
      <c r="DS347" s="75"/>
      <c r="DT347" s="75"/>
      <c r="DU347" s="75"/>
      <c r="DV347" s="75"/>
      <c r="DW347" s="75"/>
      <c r="DX347" s="75"/>
      <c r="DY347" s="75"/>
      <c r="DZ347" s="75"/>
      <c r="EA347" s="75"/>
      <c r="EB347" s="75"/>
      <c r="EC347" s="75"/>
      <c r="ED347" s="75"/>
      <c r="EE347" s="75"/>
      <c r="EF347" s="75"/>
      <c r="EG347" s="75"/>
      <c r="EH347" s="75"/>
      <c r="EI347" s="75"/>
      <c r="EJ347" s="75"/>
      <c r="EK347" s="75"/>
      <c r="EL347" s="75"/>
      <c r="EM347" s="75"/>
      <c r="EN347" s="75"/>
      <c r="EO347" s="75"/>
      <c r="EP347" s="75"/>
      <c r="EQ347" s="75"/>
      <c r="ER347" s="75"/>
      <c r="ES347" s="75"/>
      <c r="ET347" s="75"/>
      <c r="EU347" s="75"/>
      <c r="EV347" s="75"/>
      <c r="EW347" s="75"/>
      <c r="EX347" s="75"/>
      <c r="EY347" s="75"/>
    </row>
    <row r="348" spans="1:155" s="56" customFormat="1" ht="17.25" customHeight="1" x14ac:dyDescent="0.3">
      <c r="A348" s="170">
        <v>34</v>
      </c>
      <c r="B348" s="173" t="s">
        <v>120</v>
      </c>
      <c r="C348" s="173" t="s">
        <v>157</v>
      </c>
      <c r="D348" s="176" t="s">
        <v>81</v>
      </c>
      <c r="E348" s="173" t="s">
        <v>57</v>
      </c>
      <c r="F348" s="21">
        <v>2019</v>
      </c>
      <c r="G348" s="54">
        <v>2836.3</v>
      </c>
      <c r="H348" s="48">
        <v>2836.3</v>
      </c>
      <c r="I348" s="55"/>
      <c r="J348" s="55"/>
      <c r="K348" s="59"/>
      <c r="L348" s="55"/>
      <c r="M348" s="54">
        <v>2836.3</v>
      </c>
      <c r="N348" s="48">
        <v>2836.3</v>
      </c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179" t="s">
        <v>17</v>
      </c>
    </row>
    <row r="349" spans="1:155" s="56" customFormat="1" ht="18" customHeight="1" x14ac:dyDescent="0.3">
      <c r="A349" s="171"/>
      <c r="B349" s="174"/>
      <c r="C349" s="174"/>
      <c r="D349" s="177"/>
      <c r="E349" s="174"/>
      <c r="F349" s="21">
        <v>2020</v>
      </c>
      <c r="G349" s="54">
        <v>2920</v>
      </c>
      <c r="H349" s="54">
        <v>2920</v>
      </c>
      <c r="I349" s="55"/>
      <c r="J349" s="55"/>
      <c r="K349" s="59"/>
      <c r="L349" s="55"/>
      <c r="M349" s="54">
        <v>2920</v>
      </c>
      <c r="N349" s="54">
        <v>2920</v>
      </c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222"/>
    </row>
    <row r="350" spans="1:155" s="56" customFormat="1" ht="18" customHeight="1" x14ac:dyDescent="0.3">
      <c r="A350" s="171"/>
      <c r="B350" s="174"/>
      <c r="C350" s="174"/>
      <c r="D350" s="177"/>
      <c r="E350" s="174"/>
      <c r="F350" s="21">
        <v>2021</v>
      </c>
      <c r="G350" s="54">
        <v>2986.3</v>
      </c>
      <c r="H350" s="54">
        <v>2986.3</v>
      </c>
      <c r="I350" s="55"/>
      <c r="J350" s="55"/>
      <c r="K350" s="59"/>
      <c r="L350" s="55"/>
      <c r="M350" s="54">
        <v>2986.3</v>
      </c>
      <c r="N350" s="54">
        <v>2986.3</v>
      </c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222"/>
    </row>
    <row r="351" spans="1:155" s="56" customFormat="1" ht="18" customHeight="1" x14ac:dyDescent="0.3">
      <c r="A351" s="171"/>
      <c r="B351" s="174"/>
      <c r="C351" s="174"/>
      <c r="D351" s="177"/>
      <c r="E351" s="174"/>
      <c r="F351" s="21">
        <v>2022</v>
      </c>
      <c r="G351" s="54">
        <v>3093.6</v>
      </c>
      <c r="H351" s="54"/>
      <c r="I351" s="55"/>
      <c r="J351" s="55"/>
      <c r="K351" s="59"/>
      <c r="L351" s="55"/>
      <c r="M351" s="54">
        <v>3093.6</v>
      </c>
      <c r="N351" s="54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222"/>
    </row>
    <row r="352" spans="1:155" s="56" customFormat="1" ht="18" customHeight="1" x14ac:dyDescent="0.3">
      <c r="A352" s="171"/>
      <c r="B352" s="174"/>
      <c r="C352" s="174"/>
      <c r="D352" s="177"/>
      <c r="E352" s="174"/>
      <c r="F352" s="21">
        <v>2023</v>
      </c>
      <c r="G352" s="54">
        <v>2489.6</v>
      </c>
      <c r="H352" s="54"/>
      <c r="I352" s="55"/>
      <c r="J352" s="55"/>
      <c r="K352" s="59"/>
      <c r="L352" s="55"/>
      <c r="M352" s="54">
        <v>2489.6</v>
      </c>
      <c r="N352" s="54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222"/>
    </row>
    <row r="353" spans="1:155" s="56" customFormat="1" ht="18" customHeight="1" x14ac:dyDescent="0.3">
      <c r="A353" s="171"/>
      <c r="B353" s="174"/>
      <c r="C353" s="174"/>
      <c r="D353" s="177"/>
      <c r="E353" s="174"/>
      <c r="F353" s="21">
        <v>2024</v>
      </c>
      <c r="G353" s="54">
        <v>2479.4</v>
      </c>
      <c r="H353" s="55"/>
      <c r="I353" s="55"/>
      <c r="J353" s="55"/>
      <c r="K353" s="59"/>
      <c r="L353" s="55"/>
      <c r="M353" s="54">
        <v>2479.4</v>
      </c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222"/>
    </row>
    <row r="354" spans="1:155" s="76" customFormat="1" ht="27" customHeight="1" x14ac:dyDescent="0.25">
      <c r="A354" s="172"/>
      <c r="B354" s="175"/>
      <c r="C354" s="175"/>
      <c r="D354" s="178"/>
      <c r="E354" s="175"/>
      <c r="F354" s="57" t="s">
        <v>18</v>
      </c>
      <c r="G354" s="62">
        <f>SUM(G348:G353)</f>
        <v>16805.2</v>
      </c>
      <c r="H354" s="80">
        <f>SUM(H348:H353)</f>
        <v>8742.6</v>
      </c>
      <c r="I354" s="77"/>
      <c r="J354" s="77"/>
      <c r="K354" s="77"/>
      <c r="L354" s="77"/>
      <c r="M354" s="62">
        <f>SUM(M348:M353)</f>
        <v>16805.2</v>
      </c>
      <c r="N354" s="80">
        <f>SUM(N348:N353)</f>
        <v>8742.6</v>
      </c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223"/>
      <c r="AH354" s="75"/>
      <c r="AI354" s="75"/>
      <c r="AJ354" s="75"/>
      <c r="AK354" s="75"/>
      <c r="AL354" s="75"/>
      <c r="AM354" s="75"/>
      <c r="AN354" s="75"/>
      <c r="AO354" s="75"/>
      <c r="AP354" s="75"/>
      <c r="AQ354" s="75"/>
      <c r="AR354" s="75"/>
      <c r="AS354" s="75"/>
      <c r="AT354" s="75"/>
      <c r="AU354" s="75"/>
      <c r="AV354" s="75"/>
      <c r="AW354" s="75"/>
      <c r="AX354" s="75"/>
      <c r="AY354" s="75"/>
      <c r="AZ354" s="75"/>
      <c r="BA354" s="75"/>
      <c r="BB354" s="75"/>
      <c r="BC354" s="75"/>
      <c r="BD354" s="75"/>
      <c r="BE354" s="75"/>
      <c r="BF354" s="75"/>
      <c r="BG354" s="75"/>
      <c r="BH354" s="75"/>
      <c r="BI354" s="75"/>
      <c r="BJ354" s="75"/>
      <c r="BK354" s="75"/>
      <c r="BL354" s="75"/>
      <c r="BM354" s="75"/>
      <c r="BN354" s="75"/>
      <c r="BO354" s="75"/>
      <c r="BP354" s="75"/>
      <c r="BQ354" s="75"/>
      <c r="BR354" s="75"/>
      <c r="BS354" s="75"/>
      <c r="BT354" s="75"/>
      <c r="BU354" s="75"/>
      <c r="BV354" s="75"/>
      <c r="BW354" s="75"/>
      <c r="BX354" s="75"/>
      <c r="BY354" s="75"/>
      <c r="BZ354" s="75"/>
      <c r="CA354" s="75"/>
      <c r="CB354" s="75"/>
      <c r="CC354" s="75"/>
      <c r="CD354" s="75"/>
      <c r="CE354" s="75"/>
      <c r="CF354" s="75"/>
      <c r="CG354" s="75"/>
      <c r="CH354" s="75"/>
      <c r="CI354" s="75"/>
      <c r="CJ354" s="75"/>
      <c r="CK354" s="75"/>
      <c r="CL354" s="75"/>
      <c r="CM354" s="75"/>
      <c r="CN354" s="75"/>
      <c r="CO354" s="75"/>
      <c r="CP354" s="75"/>
      <c r="CQ354" s="75"/>
      <c r="CR354" s="75"/>
      <c r="CS354" s="75"/>
      <c r="CT354" s="75"/>
      <c r="CU354" s="75"/>
      <c r="CV354" s="75"/>
      <c r="CW354" s="75"/>
      <c r="CX354" s="75"/>
      <c r="CY354" s="75"/>
      <c r="CZ354" s="75"/>
      <c r="DA354" s="75"/>
      <c r="DB354" s="75"/>
      <c r="DC354" s="75"/>
      <c r="DD354" s="75"/>
      <c r="DE354" s="75"/>
      <c r="DF354" s="75"/>
      <c r="DG354" s="75"/>
      <c r="DH354" s="75"/>
      <c r="DI354" s="75"/>
      <c r="DJ354" s="75"/>
      <c r="DK354" s="75"/>
      <c r="DL354" s="75"/>
      <c r="DM354" s="75"/>
      <c r="DN354" s="75"/>
      <c r="DO354" s="75"/>
      <c r="DP354" s="75"/>
      <c r="DQ354" s="75"/>
      <c r="DR354" s="75"/>
      <c r="DS354" s="75"/>
      <c r="DT354" s="75"/>
      <c r="DU354" s="75"/>
      <c r="DV354" s="75"/>
      <c r="DW354" s="75"/>
      <c r="DX354" s="75"/>
      <c r="DY354" s="75"/>
      <c r="DZ354" s="75"/>
      <c r="EA354" s="75"/>
      <c r="EB354" s="75"/>
      <c r="EC354" s="75"/>
      <c r="ED354" s="75"/>
      <c r="EE354" s="75"/>
      <c r="EF354" s="75"/>
      <c r="EG354" s="75"/>
      <c r="EH354" s="75"/>
      <c r="EI354" s="75"/>
      <c r="EJ354" s="75"/>
      <c r="EK354" s="75"/>
      <c r="EL354" s="75"/>
      <c r="EM354" s="75"/>
      <c r="EN354" s="75"/>
      <c r="EO354" s="75"/>
      <c r="EP354" s="75"/>
      <c r="EQ354" s="75"/>
      <c r="ER354" s="75"/>
      <c r="ES354" s="75"/>
      <c r="ET354" s="75"/>
      <c r="EU354" s="75"/>
      <c r="EV354" s="75"/>
      <c r="EW354" s="75"/>
      <c r="EX354" s="75"/>
      <c r="EY354" s="75"/>
    </row>
    <row r="355" spans="1:155" s="75" customFormat="1" ht="20.25" customHeight="1" x14ac:dyDescent="0.25">
      <c r="A355" s="170">
        <v>35</v>
      </c>
      <c r="B355" s="173" t="s">
        <v>90</v>
      </c>
      <c r="C355" s="173" t="s">
        <v>238</v>
      </c>
      <c r="D355" s="179" t="s">
        <v>239</v>
      </c>
      <c r="E355" s="173" t="s">
        <v>240</v>
      </c>
      <c r="F355" s="146" t="s">
        <v>241</v>
      </c>
      <c r="G355" s="82">
        <v>66064.7</v>
      </c>
      <c r="H355" s="82">
        <v>66064.7</v>
      </c>
      <c r="I355" s="82"/>
      <c r="J355" s="82"/>
      <c r="K355" s="82"/>
      <c r="L355" s="82"/>
      <c r="M355" s="61"/>
      <c r="N355" s="82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179" t="s">
        <v>17</v>
      </c>
    </row>
    <row r="356" spans="1:155" s="75" customFormat="1" ht="20.25" customHeight="1" x14ac:dyDescent="0.25">
      <c r="A356" s="171"/>
      <c r="B356" s="174"/>
      <c r="C356" s="174"/>
      <c r="D356" s="177"/>
      <c r="E356" s="174"/>
      <c r="F356" s="48">
        <v>2023</v>
      </c>
      <c r="G356" s="82">
        <v>22852.7</v>
      </c>
      <c r="H356" s="61"/>
      <c r="I356" s="61">
        <v>859.3</v>
      </c>
      <c r="J356" s="82"/>
      <c r="K356" s="61">
        <v>717.3</v>
      </c>
      <c r="L356" s="82"/>
      <c r="M356" s="61">
        <v>21276.1</v>
      </c>
      <c r="N356" s="82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222"/>
    </row>
    <row r="357" spans="1:155" s="75" customFormat="1" ht="19.5" customHeight="1" x14ac:dyDescent="0.25">
      <c r="A357" s="171"/>
      <c r="B357" s="174"/>
      <c r="C357" s="174"/>
      <c r="D357" s="177"/>
      <c r="E357" s="174"/>
      <c r="F357" s="48">
        <v>2024</v>
      </c>
      <c r="G357" s="82">
        <v>21370.7</v>
      </c>
      <c r="H357" s="82"/>
      <c r="I357" s="82">
        <v>850.9</v>
      </c>
      <c r="J357" s="82"/>
      <c r="K357" s="61">
        <v>752.5</v>
      </c>
      <c r="L357" s="82"/>
      <c r="M357" s="61">
        <v>19767.3</v>
      </c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222"/>
    </row>
    <row r="358" spans="1:155" s="75" customFormat="1" ht="19.5" customHeight="1" x14ac:dyDescent="0.25">
      <c r="A358" s="171"/>
      <c r="B358" s="174"/>
      <c r="C358" s="174"/>
      <c r="D358" s="177"/>
      <c r="E358" s="174"/>
      <c r="F358" s="108">
        <v>2025</v>
      </c>
      <c r="G358" s="89">
        <v>22215.599999999999</v>
      </c>
      <c r="H358" s="89"/>
      <c r="I358" s="89">
        <v>850.9</v>
      </c>
      <c r="J358" s="89"/>
      <c r="K358" s="109">
        <v>781.5</v>
      </c>
      <c r="L358" s="89"/>
      <c r="M358" s="109">
        <v>20583.2</v>
      </c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222"/>
    </row>
    <row r="359" spans="1:155" s="75" customFormat="1" ht="20.25" customHeight="1" x14ac:dyDescent="0.25">
      <c r="A359" s="172"/>
      <c r="B359" s="175"/>
      <c r="C359" s="175"/>
      <c r="D359" s="178"/>
      <c r="E359" s="175"/>
      <c r="F359" s="83" t="s">
        <v>18</v>
      </c>
      <c r="G359" s="84">
        <f t="shared" ref="G359:N359" si="11">SUM(G355:G358)</f>
        <v>132503.69999999998</v>
      </c>
      <c r="H359" s="110">
        <f t="shared" si="11"/>
        <v>66064.7</v>
      </c>
      <c r="I359" s="84">
        <f t="shared" si="11"/>
        <v>2561.1</v>
      </c>
      <c r="J359" s="84">
        <f t="shared" si="11"/>
        <v>0</v>
      </c>
      <c r="K359" s="84">
        <f t="shared" si="11"/>
        <v>2251.3000000000002</v>
      </c>
      <c r="L359" s="84">
        <f t="shared" si="11"/>
        <v>0</v>
      </c>
      <c r="M359" s="110">
        <f t="shared" si="11"/>
        <v>61626.599999999991</v>
      </c>
      <c r="N359" s="84">
        <f t="shared" si="11"/>
        <v>0</v>
      </c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223"/>
    </row>
    <row r="360" spans="1:155" s="75" customFormat="1" ht="20.25" customHeight="1" x14ac:dyDescent="0.25">
      <c r="A360" s="170">
        <v>36</v>
      </c>
      <c r="B360" s="173" t="s">
        <v>133</v>
      </c>
      <c r="C360" s="173" t="s">
        <v>135</v>
      </c>
      <c r="D360" s="176" t="s">
        <v>134</v>
      </c>
      <c r="E360" s="173" t="s">
        <v>44</v>
      </c>
      <c r="F360" s="147">
        <v>2021</v>
      </c>
      <c r="G360" s="109">
        <v>7204</v>
      </c>
      <c r="H360" s="109">
        <v>0</v>
      </c>
      <c r="I360" s="84"/>
      <c r="J360" s="84"/>
      <c r="K360" s="109">
        <v>7204</v>
      </c>
      <c r="L360" s="109">
        <v>0</v>
      </c>
      <c r="M360" s="84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179" t="s">
        <v>17</v>
      </c>
    </row>
    <row r="361" spans="1:155" s="75" customFormat="1" ht="20.25" customHeight="1" x14ac:dyDescent="0.25">
      <c r="A361" s="171"/>
      <c r="B361" s="174"/>
      <c r="C361" s="174"/>
      <c r="D361" s="177"/>
      <c r="E361" s="174"/>
      <c r="F361" s="108">
        <v>2022</v>
      </c>
      <c r="G361" s="109">
        <v>0</v>
      </c>
      <c r="H361" s="110"/>
      <c r="I361" s="110"/>
      <c r="J361" s="110"/>
      <c r="K361" s="109">
        <v>0</v>
      </c>
      <c r="L361" s="110"/>
      <c r="M361" s="110"/>
      <c r="N361" s="148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222"/>
    </row>
    <row r="362" spans="1:155" s="75" customFormat="1" ht="20.25" customHeight="1" x14ac:dyDescent="0.25">
      <c r="A362" s="171"/>
      <c r="B362" s="174"/>
      <c r="C362" s="174"/>
      <c r="D362" s="177"/>
      <c r="E362" s="174"/>
      <c r="F362" s="108">
        <v>2023</v>
      </c>
      <c r="G362" s="109">
        <v>0</v>
      </c>
      <c r="H362" s="110"/>
      <c r="I362" s="110"/>
      <c r="J362" s="110"/>
      <c r="K362" s="109">
        <v>0</v>
      </c>
      <c r="L362" s="110"/>
      <c r="M362" s="110"/>
      <c r="N362" s="148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222"/>
    </row>
    <row r="363" spans="1:155" s="75" customFormat="1" ht="30" customHeight="1" x14ac:dyDescent="0.25">
      <c r="A363" s="172"/>
      <c r="B363" s="175"/>
      <c r="C363" s="175"/>
      <c r="D363" s="178"/>
      <c r="E363" s="175"/>
      <c r="F363" s="83" t="s">
        <v>18</v>
      </c>
      <c r="G363" s="110">
        <v>7204</v>
      </c>
      <c r="H363" s="110">
        <f>SUM(H360:H362)</f>
        <v>0</v>
      </c>
      <c r="I363" s="110"/>
      <c r="J363" s="110"/>
      <c r="K363" s="110">
        <v>7204</v>
      </c>
      <c r="L363" s="110">
        <f>SUM(L360:L362)</f>
        <v>0</v>
      </c>
      <c r="M363" s="110"/>
      <c r="N363" s="148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223"/>
    </row>
    <row r="364" spans="1:155" s="75" customFormat="1" ht="17.25" customHeight="1" x14ac:dyDescent="0.25">
      <c r="A364" s="170">
        <v>37</v>
      </c>
      <c r="B364" s="173" t="s">
        <v>137</v>
      </c>
      <c r="C364" s="173" t="s">
        <v>164</v>
      </c>
      <c r="D364" s="176" t="s">
        <v>136</v>
      </c>
      <c r="E364" s="173" t="s">
        <v>98</v>
      </c>
      <c r="F364" s="134">
        <v>2022</v>
      </c>
      <c r="G364" s="109">
        <v>15</v>
      </c>
      <c r="H364" s="84"/>
      <c r="I364" s="84"/>
      <c r="J364" s="84"/>
      <c r="K364" s="110"/>
      <c r="L364" s="84"/>
      <c r="M364" s="109">
        <v>15</v>
      </c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133"/>
    </row>
    <row r="365" spans="1:155" s="75" customFormat="1" ht="17.25" customHeight="1" x14ac:dyDescent="0.25">
      <c r="A365" s="171"/>
      <c r="B365" s="174"/>
      <c r="C365" s="174"/>
      <c r="D365" s="177"/>
      <c r="E365" s="174"/>
      <c r="F365" s="134">
        <v>2023</v>
      </c>
      <c r="G365" s="109">
        <v>15</v>
      </c>
      <c r="H365" s="84"/>
      <c r="I365" s="84"/>
      <c r="J365" s="84"/>
      <c r="K365" s="110"/>
      <c r="L365" s="84"/>
      <c r="M365" s="109">
        <v>15</v>
      </c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133"/>
    </row>
    <row r="366" spans="1:155" s="75" customFormat="1" ht="17.25" customHeight="1" x14ac:dyDescent="0.25">
      <c r="A366" s="171"/>
      <c r="B366" s="174"/>
      <c r="C366" s="174"/>
      <c r="D366" s="177"/>
      <c r="E366" s="174"/>
      <c r="F366" s="134">
        <v>2024</v>
      </c>
      <c r="G366" s="109">
        <v>0</v>
      </c>
      <c r="H366" s="84"/>
      <c r="I366" s="84"/>
      <c r="J366" s="84"/>
      <c r="K366" s="110"/>
      <c r="L366" s="84"/>
      <c r="M366" s="109">
        <v>0</v>
      </c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133"/>
    </row>
    <row r="367" spans="1:155" s="75" customFormat="1" ht="17.25" customHeight="1" x14ac:dyDescent="0.25">
      <c r="A367" s="171"/>
      <c r="B367" s="174"/>
      <c r="C367" s="174"/>
      <c r="D367" s="177"/>
      <c r="E367" s="174"/>
      <c r="F367" s="134">
        <v>2025</v>
      </c>
      <c r="G367" s="109">
        <v>0</v>
      </c>
      <c r="H367" s="84"/>
      <c r="I367" s="84"/>
      <c r="J367" s="84"/>
      <c r="K367" s="110"/>
      <c r="L367" s="84"/>
      <c r="M367" s="109">
        <v>0</v>
      </c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133"/>
    </row>
    <row r="368" spans="1:155" s="75" customFormat="1" ht="17.25" customHeight="1" x14ac:dyDescent="0.25">
      <c r="A368" s="171"/>
      <c r="B368" s="174"/>
      <c r="C368" s="174"/>
      <c r="D368" s="177"/>
      <c r="E368" s="174"/>
      <c r="F368" s="134">
        <v>2026</v>
      </c>
      <c r="G368" s="109">
        <v>0</v>
      </c>
      <c r="H368" s="84"/>
      <c r="I368" s="84"/>
      <c r="J368" s="84"/>
      <c r="K368" s="110"/>
      <c r="L368" s="84"/>
      <c r="M368" s="109">
        <v>0</v>
      </c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133"/>
    </row>
    <row r="369" spans="1:120" s="75" customFormat="1" ht="21" customHeight="1" x14ac:dyDescent="0.25">
      <c r="A369" s="172"/>
      <c r="B369" s="175"/>
      <c r="C369" s="175"/>
      <c r="D369" s="178"/>
      <c r="E369" s="175"/>
      <c r="F369" s="83" t="s">
        <v>18</v>
      </c>
      <c r="G369" s="110">
        <f>SUM(G364:G368)</f>
        <v>30</v>
      </c>
      <c r="H369" s="84"/>
      <c r="I369" s="84"/>
      <c r="J369" s="84"/>
      <c r="K369" s="110"/>
      <c r="L369" s="84"/>
      <c r="M369" s="110">
        <f>SUM(M364:M368)</f>
        <v>30</v>
      </c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133"/>
    </row>
    <row r="370" spans="1:120" s="77" customFormat="1" ht="93" customHeight="1" x14ac:dyDescent="0.25">
      <c r="A370" s="101">
        <v>38</v>
      </c>
      <c r="B370" s="28" t="s">
        <v>121</v>
      </c>
      <c r="C370" s="28"/>
      <c r="D370" s="26"/>
      <c r="E370" s="28" t="s">
        <v>44</v>
      </c>
      <c r="F370" s="57"/>
      <c r="G370" s="80"/>
      <c r="H370" s="80"/>
      <c r="I370" s="80"/>
      <c r="J370" s="80"/>
      <c r="K370" s="80"/>
      <c r="L370" s="80"/>
      <c r="M370" s="80"/>
      <c r="AG370" s="129"/>
      <c r="AH370" s="75"/>
      <c r="AI370" s="75"/>
      <c r="AJ370" s="75"/>
      <c r="AK370" s="75"/>
      <c r="AL370" s="75"/>
      <c r="AM370" s="75"/>
      <c r="AN370" s="75"/>
      <c r="AO370" s="75"/>
      <c r="AP370" s="75"/>
      <c r="AQ370" s="75"/>
      <c r="AR370" s="75"/>
      <c r="AS370" s="75"/>
      <c r="AT370" s="75"/>
      <c r="AU370" s="75"/>
      <c r="AV370" s="75"/>
      <c r="AW370" s="75"/>
      <c r="AX370" s="75"/>
      <c r="AY370" s="75"/>
      <c r="AZ370" s="75"/>
      <c r="BA370" s="75"/>
      <c r="BB370" s="75"/>
      <c r="BC370" s="75"/>
      <c r="BD370" s="75"/>
      <c r="BE370" s="75"/>
      <c r="BF370" s="75"/>
      <c r="BG370" s="75"/>
      <c r="BH370" s="75"/>
      <c r="BI370" s="75"/>
      <c r="BJ370" s="75"/>
      <c r="BK370" s="75"/>
      <c r="BL370" s="75"/>
      <c r="BM370" s="75"/>
      <c r="BN370" s="75"/>
      <c r="BO370" s="75"/>
      <c r="BP370" s="75"/>
      <c r="BQ370" s="75"/>
      <c r="BR370" s="75"/>
      <c r="BS370" s="75"/>
      <c r="BT370" s="75"/>
      <c r="BU370" s="75"/>
      <c r="BV370" s="75"/>
      <c r="BW370" s="75"/>
      <c r="BX370" s="75"/>
      <c r="BY370" s="75"/>
      <c r="BZ370" s="75"/>
      <c r="CA370" s="75"/>
      <c r="CB370" s="75"/>
      <c r="CC370" s="75"/>
      <c r="CD370" s="75"/>
      <c r="CE370" s="75"/>
      <c r="CF370" s="75"/>
      <c r="CG370" s="75"/>
      <c r="CH370" s="75"/>
      <c r="CI370" s="75"/>
      <c r="CJ370" s="75"/>
      <c r="CK370" s="75"/>
      <c r="CL370" s="75"/>
      <c r="CM370" s="75"/>
      <c r="CN370" s="75"/>
      <c r="CO370" s="75"/>
      <c r="CP370" s="75"/>
      <c r="CQ370" s="75"/>
      <c r="CR370" s="75"/>
      <c r="CS370" s="75"/>
      <c r="CT370" s="75"/>
      <c r="CU370" s="75"/>
      <c r="CV370" s="75"/>
      <c r="CW370" s="75"/>
      <c r="CX370" s="75"/>
      <c r="CY370" s="75"/>
      <c r="CZ370" s="75"/>
      <c r="DA370" s="75"/>
      <c r="DB370" s="75"/>
      <c r="DC370" s="75"/>
      <c r="DD370" s="75"/>
      <c r="DE370" s="75"/>
      <c r="DF370" s="75"/>
      <c r="DG370" s="75"/>
      <c r="DH370" s="75"/>
      <c r="DI370" s="75"/>
      <c r="DJ370" s="75"/>
      <c r="DK370" s="75"/>
      <c r="DL370" s="75"/>
      <c r="DM370" s="75"/>
      <c r="DN370" s="75"/>
      <c r="DO370" s="75"/>
      <c r="DP370" s="104"/>
    </row>
    <row r="371" spans="1:120" s="56" customFormat="1" ht="20.25" x14ac:dyDescent="0.3">
      <c r="A371" s="180" t="s">
        <v>46</v>
      </c>
      <c r="B371" s="181"/>
      <c r="C371" s="181"/>
      <c r="D371" s="181"/>
      <c r="E371" s="181"/>
      <c r="F371" s="181"/>
      <c r="G371" s="181"/>
      <c r="H371" s="181"/>
      <c r="I371" s="181"/>
      <c r="J371" s="181"/>
      <c r="K371" s="181"/>
      <c r="L371" s="181"/>
      <c r="M371" s="181"/>
      <c r="N371" s="181"/>
      <c r="O371" s="181"/>
      <c r="P371" s="181"/>
      <c r="Q371" s="181"/>
      <c r="R371" s="181"/>
      <c r="S371" s="181"/>
      <c r="T371" s="181"/>
      <c r="U371" s="181"/>
      <c r="V371" s="181"/>
      <c r="W371" s="181"/>
      <c r="X371" s="181"/>
      <c r="Y371" s="181"/>
      <c r="Z371" s="181"/>
      <c r="AA371" s="181"/>
      <c r="AB371" s="181"/>
      <c r="AC371" s="181"/>
      <c r="AD371" s="181"/>
      <c r="AE371" s="181"/>
      <c r="AF371" s="181"/>
      <c r="AG371" s="181"/>
      <c r="AH371" s="105"/>
      <c r="AI371" s="105"/>
      <c r="AJ371" s="105"/>
      <c r="AK371" s="105"/>
      <c r="AL371" s="105"/>
      <c r="AM371" s="105"/>
      <c r="AN371" s="105"/>
      <c r="AO371" s="105"/>
      <c r="AP371" s="105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5"/>
      <c r="BB371" s="105"/>
      <c r="BC371" s="105"/>
      <c r="BD371" s="105"/>
      <c r="BE371" s="105"/>
      <c r="BF371" s="105"/>
      <c r="BG371" s="105"/>
      <c r="BH371" s="105"/>
      <c r="BI371" s="105"/>
      <c r="BJ371" s="105"/>
      <c r="BK371" s="105"/>
      <c r="BL371" s="105"/>
      <c r="BM371" s="105"/>
      <c r="BN371" s="105"/>
      <c r="BO371" s="105"/>
      <c r="BP371" s="105"/>
      <c r="BQ371" s="105"/>
      <c r="BR371" s="105"/>
      <c r="BS371" s="105"/>
      <c r="BT371" s="105"/>
      <c r="BU371" s="105"/>
      <c r="BV371" s="105"/>
      <c r="BW371" s="105"/>
      <c r="BX371" s="105"/>
      <c r="BY371" s="105"/>
      <c r="BZ371" s="105"/>
      <c r="CA371" s="105"/>
      <c r="CB371" s="105"/>
      <c r="CC371" s="105"/>
      <c r="CD371" s="105"/>
      <c r="CE371" s="105"/>
      <c r="CF371" s="105"/>
      <c r="CG371" s="105"/>
      <c r="CH371" s="105"/>
      <c r="CI371" s="105"/>
      <c r="CJ371" s="105"/>
      <c r="CK371" s="105"/>
      <c r="CL371" s="105"/>
      <c r="CM371" s="105"/>
      <c r="CN371" s="105"/>
      <c r="CO371" s="105"/>
      <c r="CP371" s="105"/>
      <c r="CQ371" s="105"/>
      <c r="CR371" s="105"/>
      <c r="CS371" s="105"/>
      <c r="CT371" s="105"/>
      <c r="CU371" s="105"/>
      <c r="CV371" s="105"/>
      <c r="CW371" s="105"/>
      <c r="CX371" s="105"/>
      <c r="CY371" s="105"/>
      <c r="CZ371" s="105"/>
      <c r="DA371" s="105"/>
      <c r="DB371" s="105"/>
      <c r="DC371" s="105"/>
      <c r="DD371" s="105"/>
      <c r="DE371" s="105"/>
      <c r="DF371" s="105"/>
      <c r="DG371" s="105"/>
      <c r="DH371" s="105"/>
      <c r="DI371" s="105"/>
      <c r="DJ371" s="105"/>
      <c r="DK371" s="105"/>
      <c r="DL371" s="105"/>
      <c r="DM371" s="105"/>
      <c r="DN371" s="105"/>
      <c r="DO371" s="105"/>
    </row>
    <row r="372" spans="1:120" s="60" customFormat="1" ht="26.25" customHeight="1" x14ac:dyDescent="0.25">
      <c r="A372" s="170" t="s">
        <v>15</v>
      </c>
      <c r="B372" s="173" t="s">
        <v>122</v>
      </c>
      <c r="C372" s="189" t="s">
        <v>243</v>
      </c>
      <c r="D372" s="179" t="s">
        <v>237</v>
      </c>
      <c r="E372" s="173" t="s">
        <v>44</v>
      </c>
      <c r="F372" s="48" t="s">
        <v>56</v>
      </c>
      <c r="G372" s="22">
        <v>100103.1</v>
      </c>
      <c r="H372" s="22">
        <v>100103.1</v>
      </c>
      <c r="I372" s="21"/>
      <c r="J372" s="21"/>
      <c r="K372" s="22"/>
      <c r="L372" s="22"/>
      <c r="M372" s="22"/>
      <c r="N372" s="22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2"/>
      <c r="AD372" s="21"/>
      <c r="AE372" s="21"/>
      <c r="AF372" s="21"/>
      <c r="AG372" s="176" t="s">
        <v>17</v>
      </c>
    </row>
    <row r="373" spans="1:120" s="60" customFormat="1" ht="21.75" customHeight="1" x14ac:dyDescent="0.25">
      <c r="A373" s="171"/>
      <c r="B373" s="174"/>
      <c r="C373" s="190"/>
      <c r="D373" s="177"/>
      <c r="E373" s="174"/>
      <c r="F373" s="21">
        <v>2023</v>
      </c>
      <c r="G373" s="22">
        <v>58690.1</v>
      </c>
      <c r="H373" s="22"/>
      <c r="I373" s="21"/>
      <c r="J373" s="21"/>
      <c r="K373" s="22">
        <v>58631.4</v>
      </c>
      <c r="L373" s="22"/>
      <c r="M373" s="22"/>
      <c r="N373" s="22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111">
        <v>58.7</v>
      </c>
      <c r="AD373" s="111"/>
      <c r="AE373" s="38"/>
      <c r="AF373" s="38"/>
      <c r="AG373" s="177"/>
    </row>
    <row r="374" spans="1:120" s="60" customFormat="1" ht="23.25" customHeight="1" x14ac:dyDescent="0.25">
      <c r="A374" s="171"/>
      <c r="B374" s="174"/>
      <c r="C374" s="190"/>
      <c r="D374" s="177"/>
      <c r="E374" s="174"/>
      <c r="F374" s="21">
        <v>2024</v>
      </c>
      <c r="G374" s="22">
        <v>20020</v>
      </c>
      <c r="H374" s="35"/>
      <c r="I374" s="21"/>
      <c r="J374" s="21"/>
      <c r="K374" s="22">
        <v>20000</v>
      </c>
      <c r="L374" s="22"/>
      <c r="M374" s="22"/>
      <c r="N374" s="22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111">
        <v>20</v>
      </c>
      <c r="AD374" s="38"/>
      <c r="AE374" s="38"/>
      <c r="AF374" s="38"/>
      <c r="AG374" s="177"/>
    </row>
    <row r="375" spans="1:120" s="60" customFormat="1" ht="24.75" customHeight="1" x14ac:dyDescent="0.25">
      <c r="A375" s="171"/>
      <c r="B375" s="174"/>
      <c r="C375" s="190"/>
      <c r="D375" s="177"/>
      <c r="E375" s="174"/>
      <c r="F375" s="21">
        <v>2025</v>
      </c>
      <c r="G375" s="22">
        <v>20020</v>
      </c>
      <c r="H375" s="22"/>
      <c r="I375" s="21"/>
      <c r="J375" s="21"/>
      <c r="K375" s="22">
        <v>20000</v>
      </c>
      <c r="L375" s="22"/>
      <c r="M375" s="22"/>
      <c r="N375" s="22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111">
        <v>20</v>
      </c>
      <c r="AD375" s="38"/>
      <c r="AE375" s="38"/>
      <c r="AF375" s="38"/>
      <c r="AG375" s="177"/>
    </row>
    <row r="376" spans="1:120" s="60" customFormat="1" ht="42" customHeight="1" x14ac:dyDescent="0.25">
      <c r="A376" s="172"/>
      <c r="B376" s="175"/>
      <c r="C376" s="191"/>
      <c r="D376" s="178"/>
      <c r="E376" s="175"/>
      <c r="F376" s="23" t="s">
        <v>18</v>
      </c>
      <c r="G376" s="29">
        <f>SUM(G372:G375)</f>
        <v>198833.2</v>
      </c>
      <c r="H376" s="29">
        <f>SUM(H372:H375)</f>
        <v>100103.1</v>
      </c>
      <c r="I376" s="21"/>
      <c r="J376" s="21"/>
      <c r="K376" s="29">
        <f>SUM(K372:K375)</f>
        <v>98631.4</v>
      </c>
      <c r="L376" s="29">
        <f>SUM(L372:L375)</f>
        <v>0</v>
      </c>
      <c r="M376" s="29"/>
      <c r="N376" s="29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5">
        <f>SUM(AC372:AC375)</f>
        <v>98.7</v>
      </c>
      <c r="AD376" s="25">
        <f>SUM(AD372:AD375)</f>
        <v>0</v>
      </c>
      <c r="AE376" s="38"/>
      <c r="AF376" s="38"/>
      <c r="AG376" s="178"/>
    </row>
    <row r="377" spans="1:120" s="60" customFormat="1" x14ac:dyDescent="0.25">
      <c r="A377" s="170">
        <v>2</v>
      </c>
      <c r="B377" s="173" t="s">
        <v>76</v>
      </c>
      <c r="C377" s="189" t="s">
        <v>205</v>
      </c>
      <c r="D377" s="179" t="s">
        <v>194</v>
      </c>
      <c r="E377" s="173" t="s">
        <v>44</v>
      </c>
      <c r="F377" s="48" t="s">
        <v>56</v>
      </c>
      <c r="G377" s="22">
        <v>1576</v>
      </c>
      <c r="H377" s="22">
        <v>1576</v>
      </c>
      <c r="I377" s="21"/>
      <c r="J377" s="21"/>
      <c r="K377" s="21"/>
      <c r="L377" s="21"/>
      <c r="M377" s="22"/>
      <c r="N377" s="22"/>
      <c r="O377" s="21"/>
      <c r="P377" s="21"/>
      <c r="Q377" s="21"/>
      <c r="R377" s="21"/>
      <c r="S377" s="21"/>
      <c r="T377" s="21"/>
      <c r="U377" s="21"/>
      <c r="V377" s="21"/>
      <c r="W377" s="22"/>
      <c r="X377" s="22"/>
      <c r="Y377" s="21"/>
      <c r="Z377" s="21"/>
      <c r="AA377" s="21"/>
      <c r="AB377" s="21"/>
      <c r="AC377" s="22"/>
      <c r="AD377" s="22"/>
      <c r="AE377" s="21"/>
      <c r="AF377" s="21"/>
      <c r="AG377" s="176" t="s">
        <v>17</v>
      </c>
    </row>
    <row r="378" spans="1:120" s="60" customFormat="1" x14ac:dyDescent="0.25">
      <c r="A378" s="171"/>
      <c r="B378" s="174"/>
      <c r="C378" s="190"/>
      <c r="D378" s="177"/>
      <c r="E378" s="174"/>
      <c r="F378" s="21">
        <v>2023</v>
      </c>
      <c r="G378" s="22">
        <v>350</v>
      </c>
      <c r="H378" s="22"/>
      <c r="I378" s="21"/>
      <c r="J378" s="21"/>
      <c r="K378" s="21"/>
      <c r="L378" s="21"/>
      <c r="M378" s="22"/>
      <c r="N378" s="22"/>
      <c r="O378" s="21"/>
      <c r="P378" s="21"/>
      <c r="Q378" s="21"/>
      <c r="R378" s="21"/>
      <c r="S378" s="21"/>
      <c r="T378" s="21"/>
      <c r="U378" s="21"/>
      <c r="V378" s="21"/>
      <c r="W378" s="22"/>
      <c r="X378" s="22"/>
      <c r="Y378" s="21"/>
      <c r="Z378" s="21"/>
      <c r="AA378" s="21"/>
      <c r="AB378" s="21"/>
      <c r="AC378" s="22">
        <v>350</v>
      </c>
      <c r="AD378" s="21"/>
      <c r="AE378" s="21"/>
      <c r="AF378" s="21"/>
      <c r="AG378" s="177"/>
    </row>
    <row r="379" spans="1:120" s="60" customFormat="1" x14ac:dyDescent="0.25">
      <c r="A379" s="171"/>
      <c r="B379" s="174"/>
      <c r="C379" s="190"/>
      <c r="D379" s="177"/>
      <c r="E379" s="174"/>
      <c r="F379" s="21">
        <v>2024</v>
      </c>
      <c r="G379" s="22">
        <v>350</v>
      </c>
      <c r="H379" s="22"/>
      <c r="I379" s="21"/>
      <c r="J379" s="21"/>
      <c r="K379" s="21"/>
      <c r="L379" s="21"/>
      <c r="M379" s="22"/>
      <c r="N379" s="22"/>
      <c r="O379" s="21"/>
      <c r="P379" s="21"/>
      <c r="Q379" s="21"/>
      <c r="R379" s="21"/>
      <c r="S379" s="21"/>
      <c r="T379" s="21"/>
      <c r="U379" s="21"/>
      <c r="V379" s="21"/>
      <c r="W379" s="22"/>
      <c r="X379" s="22"/>
      <c r="Y379" s="21"/>
      <c r="Z379" s="21"/>
      <c r="AA379" s="21"/>
      <c r="AB379" s="21"/>
      <c r="AC379" s="22">
        <v>350</v>
      </c>
      <c r="AD379" s="21"/>
      <c r="AE379" s="21"/>
      <c r="AF379" s="21"/>
      <c r="AG379" s="177"/>
    </row>
    <row r="380" spans="1:120" s="60" customFormat="1" x14ac:dyDescent="0.25">
      <c r="A380" s="171"/>
      <c r="B380" s="174"/>
      <c r="C380" s="190"/>
      <c r="D380" s="177"/>
      <c r="E380" s="174"/>
      <c r="F380" s="21">
        <v>2025</v>
      </c>
      <c r="G380" s="22">
        <v>0</v>
      </c>
      <c r="H380" s="22"/>
      <c r="I380" s="21"/>
      <c r="J380" s="21"/>
      <c r="K380" s="21"/>
      <c r="L380" s="21"/>
      <c r="M380" s="22"/>
      <c r="N380" s="22"/>
      <c r="O380" s="21"/>
      <c r="P380" s="21"/>
      <c r="Q380" s="21"/>
      <c r="R380" s="21"/>
      <c r="S380" s="21"/>
      <c r="T380" s="21"/>
      <c r="U380" s="21"/>
      <c r="V380" s="21"/>
      <c r="W380" s="22"/>
      <c r="X380" s="22"/>
      <c r="Y380" s="21"/>
      <c r="Z380" s="21"/>
      <c r="AA380" s="21"/>
      <c r="AB380" s="21"/>
      <c r="AC380" s="22">
        <v>0</v>
      </c>
      <c r="AD380" s="21"/>
      <c r="AE380" s="21"/>
      <c r="AF380" s="21"/>
      <c r="AG380" s="177"/>
    </row>
    <row r="381" spans="1:120" s="60" customFormat="1" ht="50.25" customHeight="1" x14ac:dyDescent="0.25">
      <c r="A381" s="172"/>
      <c r="B381" s="175"/>
      <c r="C381" s="191"/>
      <c r="D381" s="178"/>
      <c r="E381" s="175"/>
      <c r="F381" s="23" t="s">
        <v>18</v>
      </c>
      <c r="G381" s="29">
        <f>SUM(G377:G380)</f>
        <v>2276</v>
      </c>
      <c r="H381" s="29">
        <f>SUM(H377:H380)</f>
        <v>1576</v>
      </c>
      <c r="I381" s="21"/>
      <c r="J381" s="21"/>
      <c r="K381" s="21"/>
      <c r="L381" s="21"/>
      <c r="M381" s="29"/>
      <c r="N381" s="29"/>
      <c r="O381" s="21"/>
      <c r="P381" s="21"/>
      <c r="Q381" s="21"/>
      <c r="R381" s="21"/>
      <c r="S381" s="21"/>
      <c r="T381" s="21"/>
      <c r="U381" s="21"/>
      <c r="V381" s="21"/>
      <c r="W381" s="29"/>
      <c r="X381" s="29"/>
      <c r="Y381" s="21"/>
      <c r="Z381" s="21"/>
      <c r="AA381" s="21"/>
      <c r="AB381" s="21"/>
      <c r="AC381" s="29">
        <f>SUM(AC377:AC380)</f>
        <v>700</v>
      </c>
      <c r="AD381" s="29">
        <f>SUM(AD377:AD380)</f>
        <v>0</v>
      </c>
      <c r="AE381" s="21"/>
      <c r="AF381" s="21"/>
      <c r="AG381" s="178"/>
    </row>
    <row r="382" spans="1:120" s="64" customFormat="1" ht="15" customHeight="1" x14ac:dyDescent="0.25">
      <c r="A382" s="170">
        <v>3</v>
      </c>
      <c r="B382" s="173" t="s">
        <v>123</v>
      </c>
      <c r="C382" s="173" t="s">
        <v>83</v>
      </c>
      <c r="D382" s="176" t="s">
        <v>49</v>
      </c>
      <c r="E382" s="173" t="s">
        <v>44</v>
      </c>
      <c r="F382" s="146">
        <v>2016</v>
      </c>
      <c r="G382" s="48">
        <v>3764.7</v>
      </c>
      <c r="H382" s="48">
        <v>3764.7</v>
      </c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100">
        <v>3764.7</v>
      </c>
      <c r="Z382" s="150">
        <v>3764.7</v>
      </c>
      <c r="AA382" s="63"/>
      <c r="AB382" s="63"/>
      <c r="AC382" s="63"/>
      <c r="AD382" s="63"/>
      <c r="AE382" s="63"/>
      <c r="AF382" s="63"/>
      <c r="AG382" s="176" t="s">
        <v>17</v>
      </c>
    </row>
    <row r="383" spans="1:120" s="64" customFormat="1" ht="15" customHeight="1" x14ac:dyDescent="0.25">
      <c r="A383" s="171"/>
      <c r="B383" s="174"/>
      <c r="C383" s="174"/>
      <c r="D383" s="177"/>
      <c r="E383" s="174"/>
      <c r="F383" s="146">
        <v>2017</v>
      </c>
      <c r="G383" s="48">
        <v>10044.4</v>
      </c>
      <c r="H383" s="48">
        <v>10044.4</v>
      </c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100">
        <v>10044.4</v>
      </c>
      <c r="Z383" s="151">
        <v>10044.4</v>
      </c>
      <c r="AA383" s="63"/>
      <c r="AB383" s="63"/>
      <c r="AC383" s="63"/>
      <c r="AD383" s="63"/>
      <c r="AE383" s="63"/>
      <c r="AF383" s="63"/>
      <c r="AG383" s="177"/>
    </row>
    <row r="384" spans="1:120" s="64" customFormat="1" x14ac:dyDescent="0.25">
      <c r="A384" s="171"/>
      <c r="B384" s="174"/>
      <c r="C384" s="174"/>
      <c r="D384" s="177"/>
      <c r="E384" s="174"/>
      <c r="F384" s="146">
        <v>2018</v>
      </c>
      <c r="G384" s="48">
        <v>4183.1000000000004</v>
      </c>
      <c r="H384" s="48">
        <v>4183.1000000000004</v>
      </c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48">
        <v>4183.1000000000004</v>
      </c>
      <c r="Z384" s="54">
        <v>4183.1000000000004</v>
      </c>
      <c r="AA384" s="65"/>
      <c r="AB384" s="65"/>
      <c r="AC384" s="63"/>
      <c r="AD384" s="63"/>
      <c r="AE384" s="63"/>
      <c r="AF384" s="63"/>
      <c r="AG384" s="177"/>
    </row>
    <row r="385" spans="1:33" s="64" customFormat="1" x14ac:dyDescent="0.25">
      <c r="A385" s="171"/>
      <c r="B385" s="174"/>
      <c r="C385" s="174"/>
      <c r="D385" s="177"/>
      <c r="E385" s="174"/>
      <c r="F385" s="146">
        <v>2019</v>
      </c>
      <c r="G385" s="54">
        <v>2401.3000000000002</v>
      </c>
      <c r="H385" s="48">
        <v>2401.3000000000002</v>
      </c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48">
        <v>2401.3000000000002</v>
      </c>
      <c r="Z385" s="48">
        <v>2401.3000000000002</v>
      </c>
      <c r="AA385" s="65"/>
      <c r="AB385" s="65"/>
      <c r="AC385" s="63"/>
      <c r="AD385" s="63"/>
      <c r="AE385" s="63"/>
      <c r="AF385" s="63"/>
      <c r="AG385" s="177"/>
    </row>
    <row r="386" spans="1:33" s="64" customFormat="1" ht="3" customHeight="1" x14ac:dyDescent="0.25">
      <c r="A386" s="171"/>
      <c r="B386" s="174"/>
      <c r="C386" s="174"/>
      <c r="D386" s="177"/>
      <c r="E386" s="174"/>
      <c r="F386" s="192">
        <v>2020</v>
      </c>
      <c r="G386" s="215">
        <v>6675.6</v>
      </c>
      <c r="H386" s="218">
        <v>3111.5</v>
      </c>
      <c r="I386" s="195"/>
      <c r="J386" s="195"/>
      <c r="K386" s="195"/>
      <c r="L386" s="195"/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215">
        <v>6675.6</v>
      </c>
      <c r="Z386" s="218">
        <v>3111.5</v>
      </c>
      <c r="AA386" s="212"/>
      <c r="AB386" s="212"/>
      <c r="AC386" s="195"/>
      <c r="AD386" s="89"/>
      <c r="AE386" s="195"/>
      <c r="AF386" s="195"/>
      <c r="AG386" s="177"/>
    </row>
    <row r="387" spans="1:33" s="64" customFormat="1" ht="7.5" customHeight="1" x14ac:dyDescent="0.25">
      <c r="A387" s="171"/>
      <c r="B387" s="174"/>
      <c r="C387" s="174"/>
      <c r="D387" s="177"/>
      <c r="E387" s="174"/>
      <c r="F387" s="193"/>
      <c r="G387" s="216"/>
      <c r="H387" s="219"/>
      <c r="I387" s="196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216"/>
      <c r="Z387" s="219"/>
      <c r="AA387" s="213"/>
      <c r="AB387" s="213"/>
      <c r="AC387" s="196"/>
      <c r="AD387" s="91"/>
      <c r="AE387" s="196"/>
      <c r="AF387" s="196"/>
      <c r="AG387" s="177"/>
    </row>
    <row r="388" spans="1:33" s="60" customFormat="1" ht="9" customHeight="1" x14ac:dyDescent="0.25">
      <c r="A388" s="171"/>
      <c r="B388" s="174"/>
      <c r="C388" s="174"/>
      <c r="D388" s="177"/>
      <c r="E388" s="174"/>
      <c r="F388" s="194"/>
      <c r="G388" s="217"/>
      <c r="H388" s="220"/>
      <c r="I388" s="90"/>
      <c r="J388" s="197"/>
      <c r="K388" s="197"/>
      <c r="L388" s="197"/>
      <c r="M388" s="197"/>
      <c r="N388" s="197"/>
      <c r="O388" s="197"/>
      <c r="P388" s="197"/>
      <c r="Q388" s="197"/>
      <c r="R388" s="197"/>
      <c r="S388" s="197"/>
      <c r="T388" s="197"/>
      <c r="U388" s="197"/>
      <c r="V388" s="197"/>
      <c r="W388" s="197"/>
      <c r="X388" s="197"/>
      <c r="Y388" s="217"/>
      <c r="Z388" s="220"/>
      <c r="AA388" s="214"/>
      <c r="AB388" s="214"/>
      <c r="AC388" s="197"/>
      <c r="AD388" s="90"/>
      <c r="AE388" s="197"/>
      <c r="AF388" s="197"/>
      <c r="AG388" s="177"/>
    </row>
    <row r="389" spans="1:33" s="60" customFormat="1" ht="15.75" customHeight="1" x14ac:dyDescent="0.25">
      <c r="A389" s="171"/>
      <c r="B389" s="174"/>
      <c r="C389" s="174"/>
      <c r="D389" s="177"/>
      <c r="E389" s="174"/>
      <c r="F389" s="167">
        <v>2021</v>
      </c>
      <c r="G389" s="138">
        <v>6687.1</v>
      </c>
      <c r="H389" s="140">
        <v>2726.9</v>
      </c>
      <c r="I389" s="90"/>
      <c r="J389" s="137"/>
      <c r="K389" s="137"/>
      <c r="L389" s="137"/>
      <c r="M389" s="137"/>
      <c r="N389" s="137"/>
      <c r="O389" s="137"/>
      <c r="P389" s="137"/>
      <c r="Q389" s="137"/>
      <c r="R389" s="137"/>
      <c r="S389" s="137"/>
      <c r="T389" s="137"/>
      <c r="U389" s="137"/>
      <c r="V389" s="137"/>
      <c r="W389" s="137"/>
      <c r="X389" s="137"/>
      <c r="Y389" s="138">
        <v>6687.1</v>
      </c>
      <c r="Z389" s="140">
        <v>2726.9</v>
      </c>
      <c r="AA389" s="139"/>
      <c r="AB389" s="139"/>
      <c r="AC389" s="137"/>
      <c r="AD389" s="90"/>
      <c r="AE389" s="137"/>
      <c r="AF389" s="137"/>
      <c r="AG389" s="177"/>
    </row>
    <row r="390" spans="1:33" s="60" customFormat="1" ht="21.75" customHeight="1" x14ac:dyDescent="0.25">
      <c r="A390" s="172"/>
      <c r="B390" s="175"/>
      <c r="C390" s="175"/>
      <c r="D390" s="178"/>
      <c r="E390" s="175"/>
      <c r="F390" s="23" t="s">
        <v>18</v>
      </c>
      <c r="G390" s="58">
        <f>SUM(G382:G389)</f>
        <v>33756.199999999997</v>
      </c>
      <c r="H390" s="29">
        <f>SUM(H382:H389)</f>
        <v>26231.899999999998</v>
      </c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34">
        <f>SUM(Y382:Y389)</f>
        <v>33756.199999999997</v>
      </c>
      <c r="Z390" s="29">
        <f>SUM(Z382:Z389)</f>
        <v>26231.899999999998</v>
      </c>
      <c r="AA390" s="23"/>
      <c r="AB390" s="23"/>
      <c r="AC390" s="21"/>
      <c r="AD390" s="21"/>
      <c r="AE390" s="21"/>
      <c r="AF390" s="21"/>
      <c r="AG390" s="178"/>
    </row>
    <row r="391" spans="1:33" s="40" customFormat="1" ht="27" customHeight="1" x14ac:dyDescent="0.25">
      <c r="A391" s="209">
        <v>4</v>
      </c>
      <c r="B391" s="173" t="s">
        <v>73</v>
      </c>
      <c r="C391" s="189" t="s">
        <v>193</v>
      </c>
      <c r="D391" s="179" t="s">
        <v>194</v>
      </c>
      <c r="E391" s="173" t="s">
        <v>44</v>
      </c>
      <c r="F391" s="48" t="s">
        <v>56</v>
      </c>
      <c r="G391" s="54">
        <v>27774.2</v>
      </c>
      <c r="H391" s="54">
        <v>27774.2</v>
      </c>
      <c r="I391" s="48"/>
      <c r="J391" s="48"/>
      <c r="K391" s="48"/>
      <c r="L391" s="48"/>
      <c r="M391" s="63"/>
      <c r="N391" s="66"/>
      <c r="O391" s="67">
        <v>0</v>
      </c>
      <c r="P391" s="67">
        <v>0</v>
      </c>
      <c r="Q391" s="66"/>
      <c r="R391" s="66"/>
      <c r="S391" s="66"/>
      <c r="T391" s="66"/>
      <c r="U391" s="66"/>
      <c r="V391" s="66"/>
      <c r="W391" s="48"/>
      <c r="X391" s="48"/>
      <c r="Y391" s="66"/>
      <c r="Z391" s="66"/>
      <c r="AA391" s="66"/>
      <c r="AB391" s="66"/>
      <c r="AC391" s="48"/>
      <c r="AD391" s="54"/>
      <c r="AE391" s="66"/>
      <c r="AF391" s="66"/>
      <c r="AG391" s="176" t="s">
        <v>17</v>
      </c>
    </row>
    <row r="392" spans="1:33" s="40" customFormat="1" x14ac:dyDescent="0.25">
      <c r="A392" s="210"/>
      <c r="B392" s="174"/>
      <c r="C392" s="190"/>
      <c r="D392" s="177"/>
      <c r="E392" s="174"/>
      <c r="F392" s="48">
        <v>2023</v>
      </c>
      <c r="G392" s="54">
        <v>4893.8</v>
      </c>
      <c r="H392" s="48"/>
      <c r="I392" s="48">
        <v>4746.3999999999996</v>
      </c>
      <c r="J392" s="48"/>
      <c r="K392" s="48">
        <v>146.9</v>
      </c>
      <c r="L392" s="48"/>
      <c r="M392" s="63"/>
      <c r="N392" s="66"/>
      <c r="O392" s="67">
        <v>0</v>
      </c>
      <c r="P392" s="67">
        <v>0</v>
      </c>
      <c r="Q392" s="66"/>
      <c r="R392" s="66"/>
      <c r="S392" s="66"/>
      <c r="T392" s="66"/>
      <c r="U392" s="66"/>
      <c r="V392" s="66"/>
      <c r="W392" s="48"/>
      <c r="X392" s="48"/>
      <c r="Y392" s="66"/>
      <c r="Z392" s="66"/>
      <c r="AA392" s="66"/>
      <c r="AB392" s="66"/>
      <c r="AC392" s="48">
        <v>0.5</v>
      </c>
      <c r="AD392" s="48"/>
      <c r="AE392" s="66"/>
      <c r="AF392" s="66"/>
      <c r="AG392" s="177"/>
    </row>
    <row r="393" spans="1:33" s="40" customFormat="1" x14ac:dyDescent="0.25">
      <c r="A393" s="210"/>
      <c r="B393" s="174"/>
      <c r="C393" s="190"/>
      <c r="D393" s="177"/>
      <c r="E393" s="174"/>
      <c r="F393" s="48">
        <v>2024</v>
      </c>
      <c r="G393" s="54">
        <v>5464.9</v>
      </c>
      <c r="H393" s="48"/>
      <c r="I393" s="54">
        <v>5300.3</v>
      </c>
      <c r="J393" s="48"/>
      <c r="K393" s="54">
        <v>164.1</v>
      </c>
      <c r="L393" s="54"/>
      <c r="M393" s="63"/>
      <c r="N393" s="66"/>
      <c r="O393" s="67">
        <v>0</v>
      </c>
      <c r="P393" s="67">
        <v>0</v>
      </c>
      <c r="Q393" s="66"/>
      <c r="R393" s="66"/>
      <c r="S393" s="66"/>
      <c r="T393" s="66"/>
      <c r="U393" s="66"/>
      <c r="V393" s="66"/>
      <c r="W393" s="48"/>
      <c r="X393" s="48"/>
      <c r="Y393" s="66"/>
      <c r="Z393" s="66"/>
      <c r="AA393" s="66"/>
      <c r="AB393" s="66"/>
      <c r="AC393" s="48">
        <v>0.5</v>
      </c>
      <c r="AD393" s="48"/>
      <c r="AE393" s="66"/>
      <c r="AF393" s="66"/>
      <c r="AG393" s="177"/>
    </row>
    <row r="394" spans="1:33" s="40" customFormat="1" x14ac:dyDescent="0.25">
      <c r="A394" s="210"/>
      <c r="B394" s="174"/>
      <c r="C394" s="190"/>
      <c r="D394" s="177"/>
      <c r="E394" s="174"/>
      <c r="F394" s="48">
        <v>2025</v>
      </c>
      <c r="G394" s="54">
        <v>0.5</v>
      </c>
      <c r="H394" s="48"/>
      <c r="I394" s="54">
        <v>0</v>
      </c>
      <c r="J394" s="48"/>
      <c r="K394" s="54">
        <v>0</v>
      </c>
      <c r="L394" s="48"/>
      <c r="M394" s="63"/>
      <c r="N394" s="66"/>
      <c r="O394" s="67">
        <v>0</v>
      </c>
      <c r="P394" s="67">
        <v>0</v>
      </c>
      <c r="Q394" s="66"/>
      <c r="R394" s="66"/>
      <c r="S394" s="66"/>
      <c r="T394" s="66"/>
      <c r="U394" s="66"/>
      <c r="V394" s="66"/>
      <c r="W394" s="48"/>
      <c r="X394" s="48"/>
      <c r="Y394" s="66"/>
      <c r="Z394" s="66"/>
      <c r="AA394" s="66"/>
      <c r="AB394" s="66"/>
      <c r="AC394" s="48">
        <v>0.5</v>
      </c>
      <c r="AD394" s="48"/>
      <c r="AE394" s="66"/>
      <c r="AF394" s="66"/>
      <c r="AG394" s="177"/>
    </row>
    <row r="395" spans="1:33" s="40" customFormat="1" ht="81" customHeight="1" x14ac:dyDescent="0.25">
      <c r="A395" s="211"/>
      <c r="B395" s="175"/>
      <c r="C395" s="191"/>
      <c r="D395" s="178"/>
      <c r="E395" s="175"/>
      <c r="F395" s="57" t="s">
        <v>18</v>
      </c>
      <c r="G395" s="59">
        <f t="shared" ref="G395:L395" si="12">SUM(G391:G394)</f>
        <v>38133.4</v>
      </c>
      <c r="H395" s="59">
        <f t="shared" si="12"/>
        <v>27774.2</v>
      </c>
      <c r="I395" s="59">
        <f t="shared" si="12"/>
        <v>10046.700000000001</v>
      </c>
      <c r="J395" s="58">
        <f t="shared" si="12"/>
        <v>0</v>
      </c>
      <c r="K395" s="59">
        <f t="shared" si="12"/>
        <v>311</v>
      </c>
      <c r="L395" s="58">
        <f t="shared" si="12"/>
        <v>0</v>
      </c>
      <c r="M395" s="57"/>
      <c r="N395" s="69"/>
      <c r="O395" s="70">
        <f>SUM(O391:O394)</f>
        <v>0</v>
      </c>
      <c r="P395" s="70">
        <f>SUM(P391:P394)</f>
        <v>0</v>
      </c>
      <c r="Q395" s="69"/>
      <c r="R395" s="69"/>
      <c r="S395" s="69"/>
      <c r="T395" s="69"/>
      <c r="U395" s="69"/>
      <c r="V395" s="69"/>
      <c r="W395" s="58"/>
      <c r="X395" s="58"/>
      <c r="Y395" s="69"/>
      <c r="Z395" s="69"/>
      <c r="AA395" s="69"/>
      <c r="AB395" s="69"/>
      <c r="AC395" s="58">
        <f>SUM(AC391:AC394)</f>
        <v>1.5</v>
      </c>
      <c r="AD395" s="59">
        <f>SUM(AD391:AD394)</f>
        <v>0</v>
      </c>
      <c r="AE395" s="69"/>
      <c r="AF395" s="69"/>
      <c r="AG395" s="178"/>
    </row>
    <row r="396" spans="1:33" s="60" customFormat="1" ht="21" customHeight="1" x14ac:dyDescent="0.25">
      <c r="A396" s="170">
        <v>5</v>
      </c>
      <c r="B396" s="173" t="s">
        <v>74</v>
      </c>
      <c r="C396" s="173" t="s">
        <v>201</v>
      </c>
      <c r="D396" s="179" t="s">
        <v>202</v>
      </c>
      <c r="E396" s="173" t="s">
        <v>44</v>
      </c>
      <c r="F396" s="48" t="s">
        <v>56</v>
      </c>
      <c r="G396" s="48">
        <v>5884.8</v>
      </c>
      <c r="H396" s="48">
        <v>5884.8</v>
      </c>
      <c r="I396" s="54"/>
      <c r="J396" s="54"/>
      <c r="K396" s="54"/>
      <c r="L396" s="54"/>
      <c r="M396" s="65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8">
        <v>5884.8</v>
      </c>
      <c r="AD396" s="48">
        <v>5884.8</v>
      </c>
      <c r="AE396" s="48"/>
      <c r="AF396" s="48"/>
      <c r="AG396" s="176" t="s">
        <v>17</v>
      </c>
    </row>
    <row r="397" spans="1:33" s="60" customFormat="1" x14ac:dyDescent="0.25">
      <c r="A397" s="171"/>
      <c r="B397" s="174"/>
      <c r="C397" s="174"/>
      <c r="D397" s="177"/>
      <c r="E397" s="174"/>
      <c r="F397" s="48">
        <v>2023</v>
      </c>
      <c r="G397" s="54">
        <v>975</v>
      </c>
      <c r="H397" s="48"/>
      <c r="I397" s="54"/>
      <c r="J397" s="48"/>
      <c r="K397" s="54"/>
      <c r="L397" s="54"/>
      <c r="M397" s="65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/>
      <c r="AA397" s="48"/>
      <c r="AB397" s="48"/>
      <c r="AC397" s="54">
        <v>975</v>
      </c>
      <c r="AD397" s="48"/>
      <c r="AE397" s="48"/>
      <c r="AF397" s="48"/>
      <c r="AG397" s="177"/>
    </row>
    <row r="398" spans="1:33" s="60" customFormat="1" x14ac:dyDescent="0.25">
      <c r="A398" s="171"/>
      <c r="B398" s="174"/>
      <c r="C398" s="174"/>
      <c r="D398" s="177"/>
      <c r="E398" s="174"/>
      <c r="F398" s="48">
        <v>2024</v>
      </c>
      <c r="G398" s="54">
        <v>970</v>
      </c>
      <c r="H398" s="48"/>
      <c r="I398" s="54"/>
      <c r="J398" s="48"/>
      <c r="K398" s="54"/>
      <c r="L398" s="54"/>
      <c r="M398" s="65"/>
      <c r="N398" s="48"/>
      <c r="O398" s="48"/>
      <c r="P398" s="48"/>
      <c r="Q398" s="48"/>
      <c r="R398" s="48"/>
      <c r="S398" s="48"/>
      <c r="T398" s="48"/>
      <c r="U398" s="48"/>
      <c r="V398" s="48"/>
      <c r="W398" s="48"/>
      <c r="X398" s="48"/>
      <c r="Y398" s="48"/>
      <c r="Z398" s="48"/>
      <c r="AA398" s="48"/>
      <c r="AB398" s="48"/>
      <c r="AC398" s="54">
        <v>970</v>
      </c>
      <c r="AD398" s="48"/>
      <c r="AE398" s="48"/>
      <c r="AF398" s="48"/>
      <c r="AG398" s="177"/>
    </row>
    <row r="399" spans="1:33" s="60" customFormat="1" x14ac:dyDescent="0.25">
      <c r="A399" s="171"/>
      <c r="B399" s="174"/>
      <c r="C399" s="174"/>
      <c r="D399" s="177"/>
      <c r="E399" s="174"/>
      <c r="F399" s="48">
        <v>2025</v>
      </c>
      <c r="G399" s="54">
        <v>970</v>
      </c>
      <c r="H399" s="48"/>
      <c r="I399" s="54"/>
      <c r="J399" s="54"/>
      <c r="K399" s="54"/>
      <c r="L399" s="54"/>
      <c r="M399" s="65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54">
        <v>970</v>
      </c>
      <c r="AD399" s="58"/>
      <c r="AE399" s="48"/>
      <c r="AF399" s="48"/>
      <c r="AG399" s="177"/>
    </row>
    <row r="400" spans="1:33" s="60" customFormat="1" ht="72" customHeight="1" x14ac:dyDescent="0.25">
      <c r="A400" s="172"/>
      <c r="B400" s="175"/>
      <c r="C400" s="175"/>
      <c r="D400" s="178"/>
      <c r="E400" s="175"/>
      <c r="F400" s="57" t="s">
        <v>18</v>
      </c>
      <c r="G400" s="59">
        <f t="shared" ref="G400:L400" si="13">SUM(G396:G399)</f>
        <v>8799.7999999999993</v>
      </c>
      <c r="H400" s="58">
        <f t="shared" si="13"/>
        <v>5884.8</v>
      </c>
      <c r="I400" s="59">
        <f t="shared" si="13"/>
        <v>0</v>
      </c>
      <c r="J400" s="59">
        <f t="shared" si="13"/>
        <v>0</v>
      </c>
      <c r="K400" s="59">
        <f t="shared" si="13"/>
        <v>0</v>
      </c>
      <c r="L400" s="59">
        <f t="shared" si="13"/>
        <v>0</v>
      </c>
      <c r="M400" s="6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  <c r="AC400" s="59">
        <f>SUM(AC396:AC399)</f>
        <v>8799.7999999999993</v>
      </c>
      <c r="AD400" s="58">
        <f>SUM(AD396:AD399)</f>
        <v>5884.8</v>
      </c>
      <c r="AE400" s="58"/>
      <c r="AF400" s="58"/>
      <c r="AG400" s="178"/>
    </row>
    <row r="401" spans="1:33" s="40" customFormat="1" x14ac:dyDescent="0.25">
      <c r="A401" s="209">
        <v>6</v>
      </c>
      <c r="B401" s="173" t="s">
        <v>124</v>
      </c>
      <c r="C401" s="173" t="s">
        <v>223</v>
      </c>
      <c r="D401" s="179" t="s">
        <v>194</v>
      </c>
      <c r="E401" s="173" t="s">
        <v>59</v>
      </c>
      <c r="F401" s="48" t="s">
        <v>56</v>
      </c>
      <c r="G401" s="54">
        <v>18766.2</v>
      </c>
      <c r="H401" s="48"/>
      <c r="I401" s="66"/>
      <c r="J401" s="66"/>
      <c r="K401" s="66"/>
      <c r="L401" s="71"/>
      <c r="M401" s="65"/>
      <c r="N401" s="71"/>
      <c r="O401" s="71"/>
      <c r="P401" s="71"/>
      <c r="Q401" s="71"/>
      <c r="R401" s="71"/>
      <c r="S401" s="71"/>
      <c r="T401" s="71"/>
      <c r="U401" s="71"/>
      <c r="V401" s="71"/>
      <c r="W401" s="54"/>
      <c r="X401" s="48"/>
      <c r="Y401" s="66"/>
      <c r="Z401" s="66"/>
      <c r="AA401" s="66"/>
      <c r="AB401" s="66"/>
      <c r="AC401" s="54"/>
      <c r="AD401" s="48"/>
      <c r="AE401" s="71"/>
      <c r="AF401" s="71"/>
      <c r="AG401" s="176" t="s">
        <v>17</v>
      </c>
    </row>
    <row r="402" spans="1:33" s="40" customFormat="1" x14ac:dyDescent="0.25">
      <c r="A402" s="210"/>
      <c r="B402" s="174"/>
      <c r="C402" s="174"/>
      <c r="D402" s="177"/>
      <c r="E402" s="174"/>
      <c r="F402" s="48">
        <v>2023</v>
      </c>
      <c r="G402" s="48">
        <v>3118.4</v>
      </c>
      <c r="H402" s="48"/>
      <c r="I402" s="66"/>
      <c r="J402" s="66"/>
      <c r="K402" s="66"/>
      <c r="L402" s="71"/>
      <c r="M402" s="65"/>
      <c r="N402" s="71"/>
      <c r="O402" s="71"/>
      <c r="P402" s="71"/>
      <c r="Q402" s="71"/>
      <c r="R402" s="71"/>
      <c r="S402" s="71"/>
      <c r="T402" s="71"/>
      <c r="U402" s="71"/>
      <c r="V402" s="71"/>
      <c r="W402" s="54">
        <v>2802.4</v>
      </c>
      <c r="X402" s="54"/>
      <c r="Y402" s="66"/>
      <c r="Z402" s="66"/>
      <c r="AA402" s="66"/>
      <c r="AB402" s="66"/>
      <c r="AC402" s="54">
        <v>316</v>
      </c>
      <c r="AD402" s="48"/>
      <c r="AE402" s="71"/>
      <c r="AF402" s="71"/>
      <c r="AG402" s="177"/>
    </row>
    <row r="403" spans="1:33" s="40" customFormat="1" x14ac:dyDescent="0.25">
      <c r="A403" s="210"/>
      <c r="B403" s="174"/>
      <c r="C403" s="174"/>
      <c r="D403" s="177"/>
      <c r="E403" s="174"/>
      <c r="F403" s="48">
        <v>2024</v>
      </c>
      <c r="G403" s="48">
        <v>3260.3</v>
      </c>
      <c r="H403" s="48"/>
      <c r="I403" s="66"/>
      <c r="J403" s="66"/>
      <c r="K403" s="66"/>
      <c r="L403" s="71"/>
      <c r="M403" s="65"/>
      <c r="N403" s="71"/>
      <c r="O403" s="71"/>
      <c r="P403" s="71"/>
      <c r="Q403" s="71"/>
      <c r="R403" s="71"/>
      <c r="S403" s="71"/>
      <c r="T403" s="71"/>
      <c r="U403" s="71"/>
      <c r="V403" s="71"/>
      <c r="W403" s="54">
        <v>2944.3</v>
      </c>
      <c r="X403" s="48"/>
      <c r="Y403" s="66"/>
      <c r="Z403" s="66"/>
      <c r="AA403" s="66"/>
      <c r="AB403" s="66"/>
      <c r="AC403" s="54">
        <v>316</v>
      </c>
      <c r="AD403" s="48"/>
      <c r="AE403" s="71"/>
      <c r="AF403" s="71"/>
      <c r="AG403" s="177"/>
    </row>
    <row r="404" spans="1:33" s="40" customFormat="1" x14ac:dyDescent="0.25">
      <c r="A404" s="210"/>
      <c r="B404" s="174"/>
      <c r="C404" s="174"/>
      <c r="D404" s="177"/>
      <c r="E404" s="174"/>
      <c r="F404" s="48">
        <v>2025</v>
      </c>
      <c r="G404" s="48">
        <v>3415.3</v>
      </c>
      <c r="H404" s="48"/>
      <c r="I404" s="66"/>
      <c r="J404" s="66"/>
      <c r="K404" s="66"/>
      <c r="L404" s="71"/>
      <c r="M404" s="65"/>
      <c r="N404" s="71"/>
      <c r="O404" s="71"/>
      <c r="P404" s="71"/>
      <c r="Q404" s="71"/>
      <c r="R404" s="71"/>
      <c r="S404" s="71"/>
      <c r="T404" s="71"/>
      <c r="U404" s="71"/>
      <c r="V404" s="71"/>
      <c r="W404" s="54">
        <v>3099.3</v>
      </c>
      <c r="X404" s="48"/>
      <c r="Y404" s="66"/>
      <c r="Z404" s="66"/>
      <c r="AA404" s="66"/>
      <c r="AB404" s="66"/>
      <c r="AC404" s="54">
        <v>316</v>
      </c>
      <c r="AD404" s="48"/>
      <c r="AE404" s="71"/>
      <c r="AF404" s="71"/>
      <c r="AG404" s="177"/>
    </row>
    <row r="405" spans="1:33" s="40" customFormat="1" ht="63.75" customHeight="1" x14ac:dyDescent="0.25">
      <c r="A405" s="211"/>
      <c r="B405" s="175"/>
      <c r="C405" s="175"/>
      <c r="D405" s="178"/>
      <c r="E405" s="175"/>
      <c r="F405" s="57" t="s">
        <v>18</v>
      </c>
      <c r="G405" s="59">
        <f>SUM(G401:G404)</f>
        <v>28560.2</v>
      </c>
      <c r="H405" s="59">
        <f>SUM(H401:H404)</f>
        <v>0</v>
      </c>
      <c r="I405" s="66"/>
      <c r="J405" s="66"/>
      <c r="K405" s="66"/>
      <c r="L405" s="71"/>
      <c r="M405" s="68"/>
      <c r="N405" s="71"/>
      <c r="O405" s="71"/>
      <c r="P405" s="71"/>
      <c r="Q405" s="71"/>
      <c r="R405" s="71"/>
      <c r="S405" s="71"/>
      <c r="T405" s="71"/>
      <c r="U405" s="71"/>
      <c r="V405" s="71"/>
      <c r="W405" s="59">
        <f>SUM(W401:W404)</f>
        <v>8846</v>
      </c>
      <c r="X405" s="58">
        <f>SUM(X401:X404)</f>
        <v>0</v>
      </c>
      <c r="Y405" s="66"/>
      <c r="Z405" s="66"/>
      <c r="AA405" s="66"/>
      <c r="AB405" s="66"/>
      <c r="AC405" s="59">
        <f>SUM(AC401:AC404)</f>
        <v>948</v>
      </c>
      <c r="AD405" s="58">
        <f>SUM(AD401:AD404)</f>
        <v>0</v>
      </c>
      <c r="AE405" s="71"/>
      <c r="AF405" s="71"/>
      <c r="AG405" s="178"/>
    </row>
    <row r="406" spans="1:33" ht="15.75" customHeight="1" x14ac:dyDescent="0.25">
      <c r="A406" s="221">
        <v>7</v>
      </c>
      <c r="B406" s="182" t="s">
        <v>85</v>
      </c>
      <c r="C406" s="184" t="s">
        <v>86</v>
      </c>
      <c r="D406" s="183" t="s">
        <v>87</v>
      </c>
      <c r="E406" s="198" t="s">
        <v>88</v>
      </c>
      <c r="F406" s="168">
        <v>2020</v>
      </c>
      <c r="G406" s="96">
        <v>3341.1</v>
      </c>
      <c r="H406" s="96">
        <v>0</v>
      </c>
      <c r="I406" s="97"/>
      <c r="J406" s="97"/>
      <c r="K406" s="97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96">
        <v>2389.1</v>
      </c>
      <c r="X406" s="96">
        <v>0</v>
      </c>
      <c r="Y406" s="97"/>
      <c r="Z406" s="97"/>
      <c r="AA406" s="97"/>
      <c r="AB406" s="97"/>
      <c r="AC406" s="96">
        <v>952</v>
      </c>
      <c r="AD406" s="96">
        <v>0</v>
      </c>
      <c r="AE406" s="81"/>
      <c r="AF406" s="81"/>
      <c r="AG406" s="206"/>
    </row>
    <row r="407" spans="1:33" x14ac:dyDescent="0.25">
      <c r="A407" s="221"/>
      <c r="B407" s="182"/>
      <c r="C407" s="184"/>
      <c r="D407" s="183"/>
      <c r="E407" s="199"/>
      <c r="F407" s="168">
        <v>2021</v>
      </c>
      <c r="G407" s="96">
        <v>3533.3</v>
      </c>
      <c r="H407" s="96">
        <v>0</v>
      </c>
      <c r="I407" s="97"/>
      <c r="J407" s="97"/>
      <c r="K407" s="97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96">
        <v>2531.3000000000002</v>
      </c>
      <c r="X407" s="96">
        <v>0</v>
      </c>
      <c r="Y407" s="97"/>
      <c r="Z407" s="97"/>
      <c r="AA407" s="97"/>
      <c r="AB407" s="97"/>
      <c r="AC407" s="96">
        <v>1002</v>
      </c>
      <c r="AD407" s="96">
        <v>0</v>
      </c>
      <c r="AE407" s="81"/>
      <c r="AF407" s="81"/>
      <c r="AG407" s="207"/>
    </row>
    <row r="408" spans="1:33" x14ac:dyDescent="0.25">
      <c r="A408" s="221"/>
      <c r="B408" s="182"/>
      <c r="C408" s="184"/>
      <c r="D408" s="183"/>
      <c r="E408" s="199"/>
      <c r="F408" s="169">
        <v>2022</v>
      </c>
      <c r="G408" s="96">
        <v>4109.8</v>
      </c>
      <c r="H408" s="96"/>
      <c r="I408" s="97"/>
      <c r="J408" s="97"/>
      <c r="K408" s="97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96">
        <v>3257.8</v>
      </c>
      <c r="X408" s="96"/>
      <c r="Y408" s="97"/>
      <c r="Z408" s="97"/>
      <c r="AA408" s="97"/>
      <c r="AB408" s="97"/>
      <c r="AC408" s="96">
        <v>852</v>
      </c>
      <c r="AD408" s="96"/>
      <c r="AE408" s="81"/>
      <c r="AF408" s="81"/>
      <c r="AG408" s="207"/>
    </row>
    <row r="409" spans="1:33" x14ac:dyDescent="0.25">
      <c r="A409" s="221"/>
      <c r="B409" s="182"/>
      <c r="C409" s="184"/>
      <c r="D409" s="183"/>
      <c r="E409" s="199"/>
      <c r="F409" s="169">
        <v>2023</v>
      </c>
      <c r="G409" s="96">
        <v>0</v>
      </c>
      <c r="H409" s="96"/>
      <c r="I409" s="97"/>
      <c r="J409" s="97"/>
      <c r="K409" s="97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96">
        <v>0</v>
      </c>
      <c r="X409" s="96"/>
      <c r="Y409" s="97"/>
      <c r="Z409" s="97"/>
      <c r="AA409" s="97"/>
      <c r="AB409" s="97"/>
      <c r="AC409" s="96">
        <v>0</v>
      </c>
      <c r="AD409" s="96"/>
      <c r="AE409" s="81"/>
      <c r="AF409" s="81"/>
      <c r="AG409" s="207"/>
    </row>
    <row r="410" spans="1:33" x14ac:dyDescent="0.25">
      <c r="A410" s="221"/>
      <c r="B410" s="182"/>
      <c r="C410" s="184"/>
      <c r="D410" s="183"/>
      <c r="E410" s="199"/>
      <c r="F410" s="169">
        <v>2024</v>
      </c>
      <c r="G410" s="96">
        <v>0</v>
      </c>
      <c r="H410" s="96"/>
      <c r="I410" s="97"/>
      <c r="J410" s="97"/>
      <c r="K410" s="97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96">
        <v>0</v>
      </c>
      <c r="X410" s="96"/>
      <c r="Y410" s="97"/>
      <c r="Z410" s="97"/>
      <c r="AA410" s="97"/>
      <c r="AB410" s="97"/>
      <c r="AC410" s="96">
        <v>0</v>
      </c>
      <c r="AD410" s="96"/>
      <c r="AE410" s="81"/>
      <c r="AF410" s="81"/>
      <c r="AG410" s="207"/>
    </row>
    <row r="411" spans="1:33" x14ac:dyDescent="0.25">
      <c r="A411" s="221"/>
      <c r="B411" s="182"/>
      <c r="C411" s="184"/>
      <c r="D411" s="183"/>
      <c r="E411" s="199"/>
      <c r="F411" s="99" t="s">
        <v>89</v>
      </c>
      <c r="G411" s="96">
        <v>0</v>
      </c>
      <c r="H411" s="96"/>
      <c r="I411" s="97"/>
      <c r="J411" s="97"/>
      <c r="K411" s="97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96">
        <v>0</v>
      </c>
      <c r="X411" s="96"/>
      <c r="Y411" s="97"/>
      <c r="Z411" s="97"/>
      <c r="AA411" s="97"/>
      <c r="AB411" s="97"/>
      <c r="AC411" s="96">
        <v>0</v>
      </c>
      <c r="AD411" s="96"/>
      <c r="AE411" s="81"/>
      <c r="AF411" s="81"/>
      <c r="AG411" s="207"/>
    </row>
    <row r="412" spans="1:33" ht="22.5" customHeight="1" x14ac:dyDescent="0.25">
      <c r="A412" s="221"/>
      <c r="B412" s="182"/>
      <c r="C412" s="184"/>
      <c r="D412" s="183"/>
      <c r="E412" s="200"/>
      <c r="F412" s="57" t="s">
        <v>18</v>
      </c>
      <c r="G412" s="98">
        <v>10984.2</v>
      </c>
      <c r="H412" s="149">
        <f>SUM(H406:H411)</f>
        <v>0</v>
      </c>
      <c r="I412" s="97"/>
      <c r="J412" s="97"/>
      <c r="K412" s="97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98">
        <v>8178.2</v>
      </c>
      <c r="X412" s="96">
        <f>SUM(X406:X411)</f>
        <v>0</v>
      </c>
      <c r="Y412" s="97"/>
      <c r="Z412" s="97"/>
      <c r="AA412" s="97"/>
      <c r="AB412" s="97"/>
      <c r="AC412" s="98">
        <v>2806</v>
      </c>
      <c r="AD412" s="96">
        <f>SUM(AD406:AD411)</f>
        <v>0</v>
      </c>
      <c r="AE412" s="81"/>
      <c r="AF412" s="81"/>
      <c r="AG412" s="208"/>
    </row>
    <row r="413" spans="1:33" ht="18" customHeight="1" x14ac:dyDescent="0.25">
      <c r="A413" s="183">
        <v>8</v>
      </c>
      <c r="B413" s="182" t="s">
        <v>125</v>
      </c>
      <c r="C413" s="184" t="s">
        <v>128</v>
      </c>
      <c r="D413" s="186" t="s">
        <v>126</v>
      </c>
      <c r="E413" s="184" t="s">
        <v>127</v>
      </c>
      <c r="F413" s="146">
        <v>2020</v>
      </c>
      <c r="G413" s="96">
        <v>907.5</v>
      </c>
      <c r="H413" s="96">
        <v>907.5</v>
      </c>
      <c r="I413" s="99"/>
      <c r="J413" s="99"/>
      <c r="K413" s="99">
        <v>898.4</v>
      </c>
      <c r="L413" s="1">
        <v>898.4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96">
        <v>9.1</v>
      </c>
      <c r="AD413" s="1">
        <v>9.1</v>
      </c>
      <c r="AE413" s="1"/>
      <c r="AF413" s="1"/>
      <c r="AG413" s="186" t="s">
        <v>17</v>
      </c>
    </row>
    <row r="414" spans="1:33" x14ac:dyDescent="0.25">
      <c r="A414" s="183"/>
      <c r="B414" s="182"/>
      <c r="C414" s="185"/>
      <c r="D414" s="187"/>
      <c r="E414" s="185"/>
      <c r="F414" s="146">
        <v>2021</v>
      </c>
      <c r="G414" s="96">
        <v>0</v>
      </c>
      <c r="H414" s="96">
        <v>0</v>
      </c>
      <c r="I414" s="99"/>
      <c r="J414" s="99"/>
      <c r="K414" s="96">
        <v>0</v>
      </c>
      <c r="L414" s="2">
        <v>0</v>
      </c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96">
        <v>0</v>
      </c>
      <c r="AD414" s="2">
        <v>0</v>
      </c>
      <c r="AE414" s="1"/>
      <c r="AF414" s="1"/>
      <c r="AG414" s="187"/>
    </row>
    <row r="415" spans="1:33" x14ac:dyDescent="0.25">
      <c r="A415" s="183"/>
      <c r="B415" s="182"/>
      <c r="C415" s="185"/>
      <c r="D415" s="187"/>
      <c r="E415" s="185"/>
      <c r="F415" s="99">
        <v>2022</v>
      </c>
      <c r="G415" s="96">
        <v>0</v>
      </c>
      <c r="H415" s="96"/>
      <c r="I415" s="99"/>
      <c r="J415" s="99"/>
      <c r="K415" s="96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96">
        <v>0</v>
      </c>
      <c r="AD415" s="1"/>
      <c r="AE415" s="1"/>
      <c r="AF415" s="1"/>
      <c r="AG415" s="187"/>
    </row>
    <row r="416" spans="1:33" x14ac:dyDescent="0.25">
      <c r="A416" s="183"/>
      <c r="B416" s="182"/>
      <c r="C416" s="185"/>
      <c r="D416" s="187"/>
      <c r="E416" s="185"/>
      <c r="F416" s="99">
        <v>2023</v>
      </c>
      <c r="G416" s="96">
        <v>0</v>
      </c>
      <c r="H416" s="96"/>
      <c r="I416" s="99"/>
      <c r="J416" s="99"/>
      <c r="K416" s="96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96">
        <v>0</v>
      </c>
      <c r="AD416" s="1"/>
      <c r="AE416" s="1"/>
      <c r="AF416" s="1"/>
      <c r="AG416" s="187"/>
    </row>
    <row r="417" spans="1:33" x14ac:dyDescent="0.25">
      <c r="A417" s="183"/>
      <c r="B417" s="182"/>
      <c r="C417" s="185"/>
      <c r="D417" s="187"/>
      <c r="E417" s="185"/>
      <c r="F417" s="99">
        <v>2024</v>
      </c>
      <c r="G417" s="96">
        <v>0</v>
      </c>
      <c r="H417" s="96"/>
      <c r="I417" s="99"/>
      <c r="J417" s="99"/>
      <c r="K417" s="96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96">
        <v>0</v>
      </c>
      <c r="AD417" s="1"/>
      <c r="AE417" s="1"/>
      <c r="AF417" s="1"/>
      <c r="AG417" s="187"/>
    </row>
    <row r="418" spans="1:33" x14ac:dyDescent="0.25">
      <c r="A418" s="183"/>
      <c r="B418" s="182"/>
      <c r="C418" s="185"/>
      <c r="D418" s="187"/>
      <c r="E418" s="185"/>
      <c r="F418" s="99">
        <v>2025</v>
      </c>
      <c r="G418" s="96">
        <v>0</v>
      </c>
      <c r="H418" s="96"/>
      <c r="I418" s="99"/>
      <c r="J418" s="99"/>
      <c r="K418" s="96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96">
        <v>0</v>
      </c>
      <c r="AD418" s="1"/>
      <c r="AE418" s="1"/>
      <c r="AF418" s="1"/>
      <c r="AG418" s="187"/>
    </row>
    <row r="419" spans="1:33" x14ac:dyDescent="0.25">
      <c r="A419" s="183"/>
      <c r="B419" s="182"/>
      <c r="C419" s="185"/>
      <c r="D419" s="187"/>
      <c r="E419" s="185"/>
      <c r="F419" s="99">
        <v>2026</v>
      </c>
      <c r="G419" s="96">
        <v>0</v>
      </c>
      <c r="H419" s="96"/>
      <c r="I419" s="99"/>
      <c r="J419" s="99"/>
      <c r="K419" s="96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96">
        <v>0</v>
      </c>
      <c r="AD419" s="1"/>
      <c r="AE419" s="1"/>
      <c r="AF419" s="1"/>
      <c r="AG419" s="187"/>
    </row>
    <row r="420" spans="1:33" x14ac:dyDescent="0.25">
      <c r="A420" s="183"/>
      <c r="B420" s="182"/>
      <c r="C420" s="185"/>
      <c r="D420" s="187"/>
      <c r="E420" s="185"/>
      <c r="F420" s="99">
        <v>2027</v>
      </c>
      <c r="G420" s="96">
        <v>0</v>
      </c>
      <c r="H420" s="96"/>
      <c r="I420" s="99"/>
      <c r="J420" s="99"/>
      <c r="K420" s="96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96">
        <v>0</v>
      </c>
      <c r="AD420" s="1"/>
      <c r="AE420" s="1"/>
      <c r="AF420" s="1"/>
      <c r="AG420" s="187"/>
    </row>
    <row r="421" spans="1:33" x14ac:dyDescent="0.25">
      <c r="A421" s="183"/>
      <c r="B421" s="182"/>
      <c r="C421" s="185"/>
      <c r="D421" s="187"/>
      <c r="E421" s="185"/>
      <c r="F421" s="99">
        <v>2028</v>
      </c>
      <c r="G421" s="96">
        <v>0</v>
      </c>
      <c r="H421" s="96"/>
      <c r="I421" s="99"/>
      <c r="J421" s="99"/>
      <c r="K421" s="96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96">
        <v>0</v>
      </c>
      <c r="AD421" s="1"/>
      <c r="AE421" s="1"/>
      <c r="AF421" s="1"/>
      <c r="AG421" s="187"/>
    </row>
    <row r="422" spans="1:33" x14ac:dyDescent="0.25">
      <c r="A422" s="183"/>
      <c r="B422" s="182"/>
      <c r="C422" s="185"/>
      <c r="D422" s="188"/>
      <c r="E422" s="185"/>
      <c r="F422" s="9" t="s">
        <v>18</v>
      </c>
      <c r="G422" s="98">
        <v>907.5</v>
      </c>
      <c r="H422" s="10">
        <f>SUM(H413:H421)</f>
        <v>907.5</v>
      </c>
      <c r="I422" s="1"/>
      <c r="J422" s="1"/>
      <c r="K422" s="9">
        <v>898.4</v>
      </c>
      <c r="L422" s="9">
        <f>SUM(L413:L421)</f>
        <v>898.4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98">
        <v>9.1</v>
      </c>
      <c r="AD422" s="9">
        <f>SUM(AD413:AD421)</f>
        <v>9.1</v>
      </c>
      <c r="AE422" s="1"/>
      <c r="AF422" s="1"/>
      <c r="AG422" s="188"/>
    </row>
    <row r="423" spans="1:33" ht="15" customHeight="1" x14ac:dyDescent="0.25">
      <c r="A423" s="206">
        <v>9</v>
      </c>
      <c r="B423" s="203" t="s">
        <v>132</v>
      </c>
      <c r="C423" s="203" t="s">
        <v>195</v>
      </c>
      <c r="D423" s="204" t="s">
        <v>196</v>
      </c>
      <c r="E423" s="203" t="s">
        <v>44</v>
      </c>
      <c r="F423" s="99" t="s">
        <v>197</v>
      </c>
      <c r="G423" s="2">
        <v>2400</v>
      </c>
      <c r="H423" s="2">
        <v>2400</v>
      </c>
      <c r="I423" s="135"/>
      <c r="J423" s="81"/>
      <c r="K423" s="135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  <c r="AA423" s="81"/>
      <c r="AB423" s="81"/>
      <c r="AC423" s="2"/>
      <c r="AD423" s="2"/>
      <c r="AE423" s="81"/>
      <c r="AF423" s="81"/>
      <c r="AG423" s="206" t="s">
        <v>17</v>
      </c>
    </row>
    <row r="424" spans="1:33" x14ac:dyDescent="0.25">
      <c r="A424" s="207"/>
      <c r="B424" s="203"/>
      <c r="C424" s="203"/>
      <c r="D424" s="205"/>
      <c r="E424" s="203"/>
      <c r="F424" s="99">
        <v>2023</v>
      </c>
      <c r="G424" s="2">
        <v>601.5</v>
      </c>
      <c r="H424" s="81"/>
      <c r="I424" s="135"/>
      <c r="J424" s="81"/>
      <c r="K424" s="135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  <c r="AA424" s="81"/>
      <c r="AB424" s="81"/>
      <c r="AC424" s="2">
        <v>601.5</v>
      </c>
      <c r="AD424" s="81"/>
      <c r="AE424" s="81"/>
      <c r="AF424" s="81"/>
      <c r="AG424" s="207"/>
    </row>
    <row r="425" spans="1:33" x14ac:dyDescent="0.25">
      <c r="A425" s="207"/>
      <c r="B425" s="203"/>
      <c r="C425" s="203"/>
      <c r="D425" s="205"/>
      <c r="E425" s="203"/>
      <c r="F425" s="99">
        <v>2024</v>
      </c>
      <c r="G425" s="2">
        <v>601.5</v>
      </c>
      <c r="H425" s="81"/>
      <c r="I425" s="135"/>
      <c r="J425" s="81"/>
      <c r="K425" s="135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  <c r="AA425" s="81"/>
      <c r="AB425" s="81"/>
      <c r="AC425" s="2">
        <v>601.5</v>
      </c>
      <c r="AD425" s="81"/>
      <c r="AE425" s="81"/>
      <c r="AF425" s="81"/>
      <c r="AG425" s="207"/>
    </row>
    <row r="426" spans="1:33" x14ac:dyDescent="0.25">
      <c r="A426" s="207"/>
      <c r="B426" s="203"/>
      <c r="C426" s="203"/>
      <c r="D426" s="205"/>
      <c r="E426" s="203"/>
      <c r="F426" s="99">
        <v>2025</v>
      </c>
      <c r="G426" s="2">
        <v>601.5</v>
      </c>
      <c r="H426" s="81"/>
      <c r="I426" s="135"/>
      <c r="J426" s="81"/>
      <c r="K426" s="135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2">
        <v>601.5</v>
      </c>
      <c r="AD426" s="81"/>
      <c r="AE426" s="81"/>
      <c r="AF426" s="81"/>
      <c r="AG426" s="207"/>
    </row>
    <row r="427" spans="1:33" ht="31.5" customHeight="1" x14ac:dyDescent="0.25">
      <c r="A427" s="208"/>
      <c r="B427" s="203"/>
      <c r="C427" s="203"/>
      <c r="D427" s="205"/>
      <c r="E427" s="203"/>
      <c r="F427" s="9" t="s">
        <v>18</v>
      </c>
      <c r="G427" s="10">
        <f>SUM(G423:G426)</f>
        <v>4204.5</v>
      </c>
      <c r="H427" s="10">
        <f>SUM(H423:H426)</f>
        <v>2400</v>
      </c>
      <c r="I427" s="136"/>
      <c r="J427" s="81"/>
      <c r="K427" s="136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10">
        <f>SUM(AC423:AC426)</f>
        <v>1804.5</v>
      </c>
      <c r="AD427" s="10">
        <f>SUM(AD423:AD426)</f>
        <v>0</v>
      </c>
      <c r="AE427" s="81"/>
      <c r="AF427" s="81"/>
      <c r="AG427" s="208"/>
    </row>
    <row r="428" spans="1:33" ht="28.5" customHeight="1" x14ac:dyDescent="0.25">
      <c r="A428" s="202" t="s">
        <v>149</v>
      </c>
      <c r="B428" s="201" t="s">
        <v>233</v>
      </c>
      <c r="C428" s="198" t="s">
        <v>234</v>
      </c>
      <c r="D428" s="183" t="s">
        <v>138</v>
      </c>
      <c r="E428" s="198" t="s">
        <v>139</v>
      </c>
      <c r="F428" s="146">
        <v>2022</v>
      </c>
      <c r="G428" s="1">
        <v>12929.5</v>
      </c>
      <c r="H428" s="1">
        <v>12922.7</v>
      </c>
      <c r="I428" s="81"/>
      <c r="J428" s="81"/>
      <c r="K428" s="1">
        <v>347.5</v>
      </c>
      <c r="L428" s="1">
        <v>347.3</v>
      </c>
      <c r="M428" s="81"/>
      <c r="N428" s="81"/>
      <c r="O428" s="81"/>
      <c r="P428" s="81"/>
      <c r="Q428" s="81"/>
      <c r="R428" s="81"/>
      <c r="S428" s="1">
        <v>12541.6</v>
      </c>
      <c r="T428" s="2">
        <v>12535</v>
      </c>
      <c r="U428" s="81"/>
      <c r="V428" s="81"/>
      <c r="W428" s="81"/>
      <c r="X428" s="81"/>
      <c r="Y428" s="81"/>
      <c r="Z428" s="81"/>
      <c r="AA428" s="81"/>
      <c r="AB428" s="81"/>
      <c r="AC428" s="1">
        <v>40.4</v>
      </c>
      <c r="AD428" s="1">
        <v>40.4</v>
      </c>
      <c r="AE428" s="81"/>
      <c r="AF428" s="81"/>
      <c r="AG428" s="206" t="s">
        <v>17</v>
      </c>
    </row>
    <row r="429" spans="1:33" ht="25.5" customHeight="1" x14ac:dyDescent="0.25">
      <c r="A429" s="202"/>
      <c r="B429" s="201"/>
      <c r="C429" s="199"/>
      <c r="D429" s="183"/>
      <c r="E429" s="199"/>
      <c r="F429" s="146">
        <v>2023</v>
      </c>
      <c r="G429" s="2">
        <v>0</v>
      </c>
      <c r="H429" s="2">
        <v>0</v>
      </c>
      <c r="I429" s="81"/>
      <c r="J429" s="81"/>
      <c r="K429" s="2">
        <v>0</v>
      </c>
      <c r="L429" s="2">
        <v>0</v>
      </c>
      <c r="M429" s="81"/>
      <c r="N429" s="81"/>
      <c r="O429" s="81"/>
      <c r="P429" s="81"/>
      <c r="Q429" s="81"/>
      <c r="R429" s="81"/>
      <c r="S429" s="2">
        <v>0</v>
      </c>
      <c r="T429" s="2">
        <v>0</v>
      </c>
      <c r="U429" s="81"/>
      <c r="V429" s="81"/>
      <c r="W429" s="81"/>
      <c r="X429" s="81"/>
      <c r="Y429" s="81"/>
      <c r="Z429" s="81"/>
      <c r="AA429" s="81"/>
      <c r="AB429" s="81"/>
      <c r="AC429" s="2">
        <v>0</v>
      </c>
      <c r="AD429" s="81"/>
      <c r="AE429" s="81"/>
      <c r="AF429" s="81"/>
      <c r="AG429" s="207"/>
    </row>
    <row r="430" spans="1:33" ht="52.5" customHeight="1" x14ac:dyDescent="0.25">
      <c r="A430" s="202"/>
      <c r="B430" s="201"/>
      <c r="C430" s="200"/>
      <c r="D430" s="183"/>
      <c r="E430" s="200"/>
      <c r="F430" s="9" t="s">
        <v>18</v>
      </c>
      <c r="G430" s="9">
        <f>SUM(G428:G429)</f>
        <v>12929.5</v>
      </c>
      <c r="H430" s="9">
        <f>SUM(H428:H429)</f>
        <v>12922.7</v>
      </c>
      <c r="I430" s="81"/>
      <c r="J430" s="81"/>
      <c r="K430" s="9">
        <f>SUM(K428:K429)</f>
        <v>347.5</v>
      </c>
      <c r="L430" s="9">
        <f>SUM(L428:L429)</f>
        <v>347.3</v>
      </c>
      <c r="M430" s="81"/>
      <c r="N430" s="81"/>
      <c r="O430" s="81"/>
      <c r="P430" s="81"/>
      <c r="Q430" s="81"/>
      <c r="R430" s="81"/>
      <c r="S430" s="9">
        <f>SUM(S428:S429)</f>
        <v>12541.6</v>
      </c>
      <c r="T430" s="10">
        <f>SUM(T428:T429)</f>
        <v>12535</v>
      </c>
      <c r="U430" s="81"/>
      <c r="V430" s="81"/>
      <c r="W430" s="81"/>
      <c r="X430" s="81"/>
      <c r="Y430" s="81"/>
      <c r="Z430" s="81"/>
      <c r="AA430" s="81"/>
      <c r="AB430" s="81"/>
      <c r="AC430" s="9">
        <f>SUM(AC428:AC429)</f>
        <v>40.4</v>
      </c>
      <c r="AD430" s="127">
        <f>SUM(AD428:AD429)</f>
        <v>40.4</v>
      </c>
      <c r="AE430" s="81"/>
      <c r="AF430" s="81"/>
      <c r="AG430" s="208"/>
    </row>
    <row r="431" spans="1:33" ht="15.75" customHeight="1" x14ac:dyDescent="0.25">
      <c r="A431" s="206">
        <v>11</v>
      </c>
      <c r="B431" s="281" t="s">
        <v>142</v>
      </c>
      <c r="C431" s="198" t="s">
        <v>160</v>
      </c>
      <c r="D431" s="186" t="s">
        <v>143</v>
      </c>
      <c r="E431" s="198" t="s">
        <v>88</v>
      </c>
      <c r="F431" s="146">
        <v>2022</v>
      </c>
      <c r="G431" s="1">
        <v>795.9</v>
      </c>
      <c r="H431" s="81"/>
      <c r="I431" s="81"/>
      <c r="J431" s="81"/>
      <c r="K431" s="1">
        <v>787.9</v>
      </c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2">
        <v>8</v>
      </c>
      <c r="AD431" s="81"/>
      <c r="AE431" s="81"/>
      <c r="AF431" s="81"/>
      <c r="AG431" s="206" t="s">
        <v>17</v>
      </c>
    </row>
    <row r="432" spans="1:33" x14ac:dyDescent="0.25">
      <c r="A432" s="207"/>
      <c r="B432" s="282"/>
      <c r="C432" s="199"/>
      <c r="D432" s="187"/>
      <c r="E432" s="199"/>
      <c r="F432" s="146">
        <v>2023</v>
      </c>
      <c r="G432" s="128">
        <v>0</v>
      </c>
      <c r="H432" s="81"/>
      <c r="I432" s="81"/>
      <c r="J432" s="81"/>
      <c r="K432" s="2">
        <v>0</v>
      </c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2">
        <v>0</v>
      </c>
      <c r="AD432" s="81"/>
      <c r="AE432" s="81"/>
      <c r="AF432" s="81"/>
      <c r="AG432" s="207"/>
    </row>
    <row r="433" spans="1:33" x14ac:dyDescent="0.25">
      <c r="A433" s="207"/>
      <c r="B433" s="282"/>
      <c r="C433" s="199"/>
      <c r="D433" s="187"/>
      <c r="E433" s="199"/>
      <c r="F433" s="146">
        <v>2024</v>
      </c>
      <c r="G433" s="128">
        <v>0</v>
      </c>
      <c r="H433" s="81"/>
      <c r="I433" s="81"/>
      <c r="J433" s="81"/>
      <c r="K433" s="2">
        <v>0</v>
      </c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2">
        <v>0</v>
      </c>
      <c r="AD433" s="81"/>
      <c r="AE433" s="81"/>
      <c r="AF433" s="81"/>
      <c r="AG433" s="207"/>
    </row>
    <row r="434" spans="1:33" ht="48.75" customHeight="1" x14ac:dyDescent="0.25">
      <c r="A434" s="208"/>
      <c r="B434" s="283"/>
      <c r="C434" s="200"/>
      <c r="D434" s="188"/>
      <c r="E434" s="200"/>
      <c r="F434" s="9" t="s">
        <v>18</v>
      </c>
      <c r="G434" s="9">
        <f>SUM(G431:G433)</f>
        <v>795.9</v>
      </c>
      <c r="H434" s="127"/>
      <c r="I434" s="81"/>
      <c r="J434" s="81"/>
      <c r="K434" s="9">
        <f>SUM(K431:K433)</f>
        <v>787.9</v>
      </c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10">
        <f>SUM(AC431:AC433)</f>
        <v>8</v>
      </c>
      <c r="AD434" s="81"/>
      <c r="AE434" s="81"/>
      <c r="AF434" s="81"/>
      <c r="AG434" s="208"/>
    </row>
    <row r="435" spans="1:33" ht="24" customHeight="1" x14ac:dyDescent="0.25">
      <c r="A435" s="206">
        <v>12</v>
      </c>
      <c r="B435" s="281" t="s">
        <v>206</v>
      </c>
      <c r="C435" s="198" t="s">
        <v>207</v>
      </c>
      <c r="D435" s="186" t="s">
        <v>172</v>
      </c>
      <c r="E435" s="198" t="s">
        <v>139</v>
      </c>
      <c r="F435" s="99">
        <v>2023</v>
      </c>
      <c r="G435" s="163">
        <v>178.3</v>
      </c>
      <c r="H435" s="127"/>
      <c r="I435" s="81"/>
      <c r="J435" s="81"/>
      <c r="K435" s="1">
        <v>176.5</v>
      </c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2">
        <v>1.8</v>
      </c>
      <c r="AD435" s="81"/>
      <c r="AE435" s="81"/>
      <c r="AF435" s="81"/>
      <c r="AG435" s="206" t="s">
        <v>17</v>
      </c>
    </row>
    <row r="436" spans="1:33" ht="24.75" customHeight="1" x14ac:dyDescent="0.25">
      <c r="A436" s="207"/>
      <c r="B436" s="282"/>
      <c r="C436" s="199"/>
      <c r="D436" s="187"/>
      <c r="E436" s="199"/>
      <c r="F436" s="99">
        <v>2024</v>
      </c>
      <c r="G436" s="163">
        <v>0</v>
      </c>
      <c r="H436" s="127"/>
      <c r="I436" s="81"/>
      <c r="J436" s="81"/>
      <c r="K436" s="2">
        <v>0</v>
      </c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  <c r="AA436" s="81"/>
      <c r="AB436" s="81"/>
      <c r="AC436" s="2">
        <v>0</v>
      </c>
      <c r="AD436" s="81"/>
      <c r="AE436" s="81"/>
      <c r="AF436" s="81"/>
      <c r="AG436" s="207"/>
    </row>
    <row r="437" spans="1:33" ht="22.5" customHeight="1" x14ac:dyDescent="0.25">
      <c r="A437" s="207"/>
      <c r="B437" s="282"/>
      <c r="C437" s="199"/>
      <c r="D437" s="187"/>
      <c r="E437" s="199"/>
      <c r="F437" s="99">
        <v>2025</v>
      </c>
      <c r="G437" s="163">
        <v>0</v>
      </c>
      <c r="H437" s="127"/>
      <c r="I437" s="81"/>
      <c r="J437" s="81"/>
      <c r="K437" s="2">
        <v>0</v>
      </c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  <c r="AA437" s="81"/>
      <c r="AB437" s="81"/>
      <c r="AC437" s="2">
        <v>0</v>
      </c>
      <c r="AD437" s="81"/>
      <c r="AE437" s="81"/>
      <c r="AF437" s="81"/>
      <c r="AG437" s="207"/>
    </row>
    <row r="438" spans="1:33" ht="34.5" customHeight="1" x14ac:dyDescent="0.25">
      <c r="A438" s="208"/>
      <c r="B438" s="283"/>
      <c r="C438" s="200"/>
      <c r="D438" s="188"/>
      <c r="E438" s="200"/>
      <c r="F438" s="9" t="s">
        <v>18</v>
      </c>
      <c r="G438" s="164">
        <f>SUM(G435:G437)</f>
        <v>178.3</v>
      </c>
      <c r="H438" s="127"/>
      <c r="I438" s="81"/>
      <c r="J438" s="81"/>
      <c r="K438" s="9">
        <f>SUM(K435:K437)</f>
        <v>176.5</v>
      </c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  <c r="AA438" s="81"/>
      <c r="AB438" s="81"/>
      <c r="AC438" s="10">
        <f>SUM(AC435:AC437)</f>
        <v>1.8</v>
      </c>
      <c r="AD438" s="81"/>
      <c r="AE438" s="81"/>
      <c r="AF438" s="81"/>
      <c r="AG438" s="208"/>
    </row>
    <row r="439" spans="1:33" ht="25.5" customHeight="1" x14ac:dyDescent="0.25">
      <c r="A439" s="206">
        <v>13</v>
      </c>
      <c r="B439" s="281" t="s">
        <v>208</v>
      </c>
      <c r="C439" s="198" t="s">
        <v>209</v>
      </c>
      <c r="D439" s="186" t="s">
        <v>172</v>
      </c>
      <c r="E439" s="198" t="s">
        <v>139</v>
      </c>
      <c r="F439" s="99">
        <v>2023</v>
      </c>
      <c r="G439" s="163">
        <v>3684.2</v>
      </c>
      <c r="H439" s="127"/>
      <c r="I439" s="81"/>
      <c r="J439" s="81"/>
      <c r="K439" s="2">
        <v>3500</v>
      </c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  <c r="AA439" s="81"/>
      <c r="AB439" s="81"/>
      <c r="AC439" s="2">
        <v>184.2</v>
      </c>
      <c r="AD439" s="81"/>
      <c r="AE439" s="81"/>
      <c r="AF439" s="81"/>
      <c r="AG439" s="161"/>
    </row>
    <row r="440" spans="1:33" ht="24" customHeight="1" x14ac:dyDescent="0.25">
      <c r="A440" s="207"/>
      <c r="B440" s="282"/>
      <c r="C440" s="199"/>
      <c r="D440" s="187"/>
      <c r="E440" s="199"/>
      <c r="F440" s="99">
        <v>2024</v>
      </c>
      <c r="G440" s="163">
        <v>0</v>
      </c>
      <c r="H440" s="127"/>
      <c r="I440" s="81"/>
      <c r="J440" s="81"/>
      <c r="K440" s="2">
        <v>0</v>
      </c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  <c r="AA440" s="81"/>
      <c r="AB440" s="81"/>
      <c r="AC440" s="2">
        <v>0</v>
      </c>
      <c r="AD440" s="81"/>
      <c r="AE440" s="81"/>
      <c r="AF440" s="81"/>
      <c r="AG440" s="161"/>
    </row>
    <row r="441" spans="1:33" ht="27" customHeight="1" x14ac:dyDescent="0.25">
      <c r="A441" s="207"/>
      <c r="B441" s="282"/>
      <c r="C441" s="199"/>
      <c r="D441" s="187"/>
      <c r="E441" s="199"/>
      <c r="F441" s="99">
        <v>2025</v>
      </c>
      <c r="G441" s="163">
        <v>0</v>
      </c>
      <c r="H441" s="127"/>
      <c r="I441" s="81"/>
      <c r="J441" s="81"/>
      <c r="K441" s="2">
        <v>0</v>
      </c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  <c r="AA441" s="81"/>
      <c r="AB441" s="81"/>
      <c r="AC441" s="2">
        <v>0</v>
      </c>
      <c r="AD441" s="81"/>
      <c r="AE441" s="81"/>
      <c r="AF441" s="81"/>
      <c r="AG441" s="161"/>
    </row>
    <row r="442" spans="1:33" ht="34.5" customHeight="1" x14ac:dyDescent="0.25">
      <c r="A442" s="208"/>
      <c r="B442" s="283"/>
      <c r="C442" s="200"/>
      <c r="D442" s="188"/>
      <c r="E442" s="200"/>
      <c r="F442" s="162" t="s">
        <v>18</v>
      </c>
      <c r="G442" s="164">
        <f>SUM(G439:G441)</f>
        <v>3684.2</v>
      </c>
      <c r="H442" s="127"/>
      <c r="I442" s="81"/>
      <c r="J442" s="81"/>
      <c r="K442" s="10">
        <f>SUM(K439:K441)</f>
        <v>3500</v>
      </c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  <c r="AA442" s="81"/>
      <c r="AB442" s="81"/>
      <c r="AC442" s="10">
        <f>SUM(AC439:AC441)</f>
        <v>184.2</v>
      </c>
      <c r="AD442" s="81"/>
      <c r="AE442" s="81"/>
      <c r="AF442" s="81"/>
      <c r="AG442" s="161"/>
    </row>
    <row r="443" spans="1:33" ht="21.75" customHeight="1" x14ac:dyDescent="0.25">
      <c r="A443" s="206">
        <v>14</v>
      </c>
      <c r="B443" s="281" t="s">
        <v>232</v>
      </c>
      <c r="C443" s="198" t="s">
        <v>246</v>
      </c>
      <c r="D443" s="186" t="s">
        <v>172</v>
      </c>
      <c r="E443" s="198" t="s">
        <v>139</v>
      </c>
      <c r="F443" s="99">
        <v>2023</v>
      </c>
      <c r="G443" s="163">
        <v>2369.3000000000002</v>
      </c>
      <c r="H443" s="127"/>
      <c r="I443" s="2">
        <v>0</v>
      </c>
      <c r="J443" s="81"/>
      <c r="K443" s="2">
        <v>2345.6</v>
      </c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  <c r="AA443" s="81"/>
      <c r="AB443" s="81"/>
      <c r="AC443" s="2">
        <v>23.7</v>
      </c>
      <c r="AD443" s="81"/>
      <c r="AE443" s="81"/>
      <c r="AF443" s="81"/>
      <c r="AG443" s="166"/>
    </row>
    <row r="444" spans="1:33" ht="23.25" customHeight="1" x14ac:dyDescent="0.25">
      <c r="A444" s="207"/>
      <c r="B444" s="282"/>
      <c r="C444" s="199"/>
      <c r="D444" s="187"/>
      <c r="E444" s="199"/>
      <c r="F444" s="99">
        <v>2024</v>
      </c>
      <c r="G444" s="163">
        <v>72280</v>
      </c>
      <c r="H444" s="127"/>
      <c r="I444" s="2">
        <v>49993</v>
      </c>
      <c r="J444" s="81"/>
      <c r="K444" s="2">
        <v>22274</v>
      </c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  <c r="AA444" s="81"/>
      <c r="AB444" s="81"/>
      <c r="AC444" s="2">
        <v>13</v>
      </c>
      <c r="AD444" s="81"/>
      <c r="AE444" s="81"/>
      <c r="AF444" s="81"/>
      <c r="AG444" s="166"/>
    </row>
    <row r="445" spans="1:33" ht="22.5" customHeight="1" x14ac:dyDescent="0.25">
      <c r="A445" s="207"/>
      <c r="B445" s="282"/>
      <c r="C445" s="199"/>
      <c r="D445" s="187"/>
      <c r="E445" s="199"/>
      <c r="F445" s="99">
        <v>2025</v>
      </c>
      <c r="G445" s="163">
        <v>0</v>
      </c>
      <c r="H445" s="127"/>
      <c r="I445" s="2">
        <v>0</v>
      </c>
      <c r="J445" s="81"/>
      <c r="K445" s="2">
        <v>0</v>
      </c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  <c r="AA445" s="81"/>
      <c r="AB445" s="81"/>
      <c r="AC445" s="2">
        <v>0</v>
      </c>
      <c r="AD445" s="81"/>
      <c r="AE445" s="81"/>
      <c r="AF445" s="81"/>
      <c r="AG445" s="166"/>
    </row>
    <row r="446" spans="1:33" ht="39.75" customHeight="1" x14ac:dyDescent="0.25">
      <c r="A446" s="208"/>
      <c r="B446" s="283"/>
      <c r="C446" s="200"/>
      <c r="D446" s="188"/>
      <c r="E446" s="200"/>
      <c r="F446" s="162" t="s">
        <v>18</v>
      </c>
      <c r="G446" s="164">
        <f>SUM(G443:G445)</f>
        <v>74649.3</v>
      </c>
      <c r="H446" s="127"/>
      <c r="I446" s="10">
        <f>SUM(I443:I445)</f>
        <v>49993</v>
      </c>
      <c r="J446" s="81"/>
      <c r="K446" s="10">
        <f>SUM(K443:K445)</f>
        <v>24619.599999999999</v>
      </c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10">
        <f>SUM(AC443:AC445)</f>
        <v>36.700000000000003</v>
      </c>
      <c r="AD446" s="81"/>
      <c r="AE446" s="81"/>
      <c r="AF446" s="81"/>
      <c r="AG446" s="166"/>
    </row>
    <row r="447" spans="1:33" ht="75" customHeight="1" x14ac:dyDescent="0.25">
      <c r="A447" s="122">
        <v>15</v>
      </c>
      <c r="B447" s="130" t="s">
        <v>150</v>
      </c>
      <c r="C447" s="1"/>
      <c r="D447" s="131"/>
      <c r="E447" s="132" t="s">
        <v>151</v>
      </c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92"/>
    </row>
    <row r="448" spans="1:33" ht="90" customHeight="1" x14ac:dyDescent="0.25">
      <c r="A448" s="123">
        <v>16</v>
      </c>
      <c r="B448" s="124" t="s">
        <v>152</v>
      </c>
      <c r="C448" s="81"/>
      <c r="D448" s="126"/>
      <c r="E448" s="132" t="s">
        <v>151</v>
      </c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107"/>
    </row>
  </sheetData>
  <mergeCells count="449">
    <mergeCell ref="A288:A295"/>
    <mergeCell ref="A443:A446"/>
    <mergeCell ref="B443:B446"/>
    <mergeCell ref="C443:C446"/>
    <mergeCell ref="D443:D446"/>
    <mergeCell ref="E443:E446"/>
    <mergeCell ref="A435:A438"/>
    <mergeCell ref="B435:B438"/>
    <mergeCell ref="C435:C438"/>
    <mergeCell ref="D435:D438"/>
    <mergeCell ref="E435:E438"/>
    <mergeCell ref="A317:A321"/>
    <mergeCell ref="D306:D310"/>
    <mergeCell ref="A327:A331"/>
    <mergeCell ref="B327:B331"/>
    <mergeCell ref="C327:C331"/>
    <mergeCell ref="A322:A326"/>
    <mergeCell ref="B322:B326"/>
    <mergeCell ref="C322:C326"/>
    <mergeCell ref="D317:D321"/>
    <mergeCell ref="A301:A305"/>
    <mergeCell ref="C301:C305"/>
    <mergeCell ref="D301:D305"/>
    <mergeCell ref="A311:A316"/>
    <mergeCell ref="AG435:AG438"/>
    <mergeCell ref="A439:A442"/>
    <mergeCell ref="B439:B442"/>
    <mergeCell ref="C439:C442"/>
    <mergeCell ref="D439:D442"/>
    <mergeCell ref="E439:E442"/>
    <mergeCell ref="B196:B203"/>
    <mergeCell ref="C196:C203"/>
    <mergeCell ref="B236:B239"/>
    <mergeCell ref="B248:B251"/>
    <mergeCell ref="B244:B247"/>
    <mergeCell ref="E288:E291"/>
    <mergeCell ref="A431:A434"/>
    <mergeCell ref="B431:B434"/>
    <mergeCell ref="C431:C434"/>
    <mergeCell ref="D431:D434"/>
    <mergeCell ref="E431:E434"/>
    <mergeCell ref="E273:E281"/>
    <mergeCell ref="D212:D219"/>
    <mergeCell ref="E212:E219"/>
    <mergeCell ref="B240:B243"/>
    <mergeCell ref="D196:D203"/>
    <mergeCell ref="E296:E300"/>
    <mergeCell ref="E292:E295"/>
    <mergeCell ref="C231:C234"/>
    <mergeCell ref="E204:E211"/>
    <mergeCell ref="AG413:AG422"/>
    <mergeCell ref="AG423:AG427"/>
    <mergeCell ref="AG428:AG430"/>
    <mergeCell ref="AG431:AG434"/>
    <mergeCell ref="AG273:AG281"/>
    <mergeCell ref="AG204:AG211"/>
    <mergeCell ref="AG212:AG219"/>
    <mergeCell ref="AG221:AG225"/>
    <mergeCell ref="AG292:AG295"/>
    <mergeCell ref="AG306:AG310"/>
    <mergeCell ref="AG391:AG395"/>
    <mergeCell ref="AG377:AG381"/>
    <mergeCell ref="AG236:AG272"/>
    <mergeCell ref="AG231:AG234"/>
    <mergeCell ref="AG226:AG230"/>
    <mergeCell ref="AG296:AG300"/>
    <mergeCell ref="AG282:AG286"/>
    <mergeCell ref="AG288:AG291"/>
    <mergeCell ref="AG355:AG359"/>
    <mergeCell ref="AG301:AG305"/>
    <mergeCell ref="AG406:AG412"/>
    <mergeCell ref="D231:D234"/>
    <mergeCell ref="B72:B75"/>
    <mergeCell ref="C67:C75"/>
    <mergeCell ref="A67:A75"/>
    <mergeCell ref="D67:D75"/>
    <mergeCell ref="E67:E75"/>
    <mergeCell ref="B92:B95"/>
    <mergeCell ref="B120:B123"/>
    <mergeCell ref="C161:C165"/>
    <mergeCell ref="B166:B173"/>
    <mergeCell ref="C166:C173"/>
    <mergeCell ref="D166:D173"/>
    <mergeCell ref="E161:E165"/>
    <mergeCell ref="E156:E160"/>
    <mergeCell ref="C76:C80"/>
    <mergeCell ref="D76:D80"/>
    <mergeCell ref="C147:C155"/>
    <mergeCell ref="A166:A173"/>
    <mergeCell ref="A137:A141"/>
    <mergeCell ref="B137:B141"/>
    <mergeCell ref="C137:C141"/>
    <mergeCell ref="D137:D141"/>
    <mergeCell ref="A156:A160"/>
    <mergeCell ref="B156:B160"/>
    <mergeCell ref="C156:C160"/>
    <mergeCell ref="A231:A234"/>
    <mergeCell ref="B231:B234"/>
    <mergeCell ref="E196:E203"/>
    <mergeCell ref="E221:E225"/>
    <mergeCell ref="AG61:AG65"/>
    <mergeCell ref="AG196:AG203"/>
    <mergeCell ref="AG188:AG195"/>
    <mergeCell ref="E174:E178"/>
    <mergeCell ref="E179:E186"/>
    <mergeCell ref="E166:E173"/>
    <mergeCell ref="E147:E155"/>
    <mergeCell ref="AG174:AG178"/>
    <mergeCell ref="E188:E195"/>
    <mergeCell ref="AG179:AG186"/>
    <mergeCell ref="AG166:AG173"/>
    <mergeCell ref="AG92:AG95"/>
    <mergeCell ref="AG96:AG99"/>
    <mergeCell ref="AG142:AG146"/>
    <mergeCell ref="AG137:AG141"/>
    <mergeCell ref="N67:N68"/>
    <mergeCell ref="AG104:AG107"/>
    <mergeCell ref="J67:J68"/>
    <mergeCell ref="I67:I68"/>
    <mergeCell ref="AG156:AG160"/>
    <mergeCell ref="AG161:AG165"/>
    <mergeCell ref="C12:C23"/>
    <mergeCell ref="D12:D23"/>
    <mergeCell ref="AG147:AG155"/>
    <mergeCell ref="AG112:AG115"/>
    <mergeCell ref="AG116:AG119"/>
    <mergeCell ref="AG120:AG123"/>
    <mergeCell ref="E12:E23"/>
    <mergeCell ref="E137:E141"/>
    <mergeCell ref="AG12:AG23"/>
    <mergeCell ref="AG36:AG40"/>
    <mergeCell ref="AG24:AG35"/>
    <mergeCell ref="AG46:AG50"/>
    <mergeCell ref="D41:D45"/>
    <mergeCell ref="E41:E45"/>
    <mergeCell ref="E61:E65"/>
    <mergeCell ref="AG41:AG45"/>
    <mergeCell ref="D56:D60"/>
    <mergeCell ref="E56:E60"/>
    <mergeCell ref="E142:E146"/>
    <mergeCell ref="C36:C40"/>
    <mergeCell ref="E76:E80"/>
    <mergeCell ref="F67:F68"/>
    <mergeCell ref="C41:C45"/>
    <mergeCell ref="D36:D40"/>
    <mergeCell ref="E36:E40"/>
    <mergeCell ref="AG51:AG55"/>
    <mergeCell ref="M67:M68"/>
    <mergeCell ref="A56:A60"/>
    <mergeCell ref="B61:B65"/>
    <mergeCell ref="K67:K68"/>
    <mergeCell ref="L67:L68"/>
    <mergeCell ref="C61:C65"/>
    <mergeCell ref="D61:D65"/>
    <mergeCell ref="B36:B40"/>
    <mergeCell ref="B56:B60"/>
    <mergeCell ref="C56:C60"/>
    <mergeCell ref="A46:A50"/>
    <mergeCell ref="B46:B50"/>
    <mergeCell ref="C46:C50"/>
    <mergeCell ref="AG56:AG60"/>
    <mergeCell ref="AG66:AG71"/>
    <mergeCell ref="G67:G68"/>
    <mergeCell ref="H67:H68"/>
    <mergeCell ref="B67:B71"/>
    <mergeCell ref="A12:A23"/>
    <mergeCell ref="B12:B23"/>
    <mergeCell ref="B112:B115"/>
    <mergeCell ref="A61:A65"/>
    <mergeCell ref="A24:A35"/>
    <mergeCell ref="B24:B35"/>
    <mergeCell ref="D24:D35"/>
    <mergeCell ref="E24:E35"/>
    <mergeCell ref="A81:A85"/>
    <mergeCell ref="B81:B85"/>
    <mergeCell ref="C81:C85"/>
    <mergeCell ref="D81:D85"/>
    <mergeCell ref="A41:A45"/>
    <mergeCell ref="A51:A55"/>
    <mergeCell ref="B51:B55"/>
    <mergeCell ref="C51:C55"/>
    <mergeCell ref="D51:D55"/>
    <mergeCell ref="E51:E55"/>
    <mergeCell ref="B76:B80"/>
    <mergeCell ref="A36:A40"/>
    <mergeCell ref="C24:C35"/>
    <mergeCell ref="D46:D50"/>
    <mergeCell ref="E46:E50"/>
    <mergeCell ref="B41:B45"/>
    <mergeCell ref="A3:AG3"/>
    <mergeCell ref="A4:AG4"/>
    <mergeCell ref="G9:H9"/>
    <mergeCell ref="I9:J9"/>
    <mergeCell ref="K9:L9"/>
    <mergeCell ref="M9:N9"/>
    <mergeCell ref="O9:P9"/>
    <mergeCell ref="A8:A10"/>
    <mergeCell ref="B8:B10"/>
    <mergeCell ref="C8:C10"/>
    <mergeCell ref="D8:D10"/>
    <mergeCell ref="E8:E10"/>
    <mergeCell ref="AG8:AG10"/>
    <mergeCell ref="Q9:R9"/>
    <mergeCell ref="W9:X9"/>
    <mergeCell ref="S9:T9"/>
    <mergeCell ref="F8:AF8"/>
    <mergeCell ref="AC9:AD9"/>
    <mergeCell ref="AE9:AF9"/>
    <mergeCell ref="AA9:AB9"/>
    <mergeCell ref="Y9:Z9"/>
    <mergeCell ref="U9:V9"/>
    <mergeCell ref="D156:D160"/>
    <mergeCell ref="D161:D165"/>
    <mergeCell ref="B128:B132"/>
    <mergeCell ref="A147:A155"/>
    <mergeCell ref="B147:B155"/>
    <mergeCell ref="D142:D146"/>
    <mergeCell ref="A142:A146"/>
    <mergeCell ref="B142:B146"/>
    <mergeCell ref="C142:C146"/>
    <mergeCell ref="D147:D155"/>
    <mergeCell ref="B133:B136"/>
    <mergeCell ref="A161:A165"/>
    <mergeCell ref="B161:B165"/>
    <mergeCell ref="D174:D178"/>
    <mergeCell ref="A86:A90"/>
    <mergeCell ref="B86:B90"/>
    <mergeCell ref="AG81:AG85"/>
    <mergeCell ref="AG86:AG90"/>
    <mergeCell ref="AG100:AG103"/>
    <mergeCell ref="B100:B103"/>
    <mergeCell ref="E81:E85"/>
    <mergeCell ref="E86:E90"/>
    <mergeCell ref="A92:A136"/>
    <mergeCell ref="C92:C136"/>
    <mergeCell ref="D92:D136"/>
    <mergeCell ref="E92:E136"/>
    <mergeCell ref="AG128:AG132"/>
    <mergeCell ref="AG133:AG136"/>
    <mergeCell ref="B104:B107"/>
    <mergeCell ref="B108:B111"/>
    <mergeCell ref="B96:B99"/>
    <mergeCell ref="B116:B119"/>
    <mergeCell ref="AG108:AG111"/>
    <mergeCell ref="AG124:AG127"/>
    <mergeCell ref="C86:C90"/>
    <mergeCell ref="D86:D90"/>
    <mergeCell ref="B124:B127"/>
    <mergeCell ref="B252:B256"/>
    <mergeCell ref="A174:A178"/>
    <mergeCell ref="D188:D195"/>
    <mergeCell ref="A196:A203"/>
    <mergeCell ref="B221:B225"/>
    <mergeCell ref="D204:D211"/>
    <mergeCell ref="C174:C178"/>
    <mergeCell ref="A179:A186"/>
    <mergeCell ref="A188:A195"/>
    <mergeCell ref="C179:C186"/>
    <mergeCell ref="D179:D186"/>
    <mergeCell ref="B174:B178"/>
    <mergeCell ref="A204:A211"/>
    <mergeCell ref="B204:B211"/>
    <mergeCell ref="A221:A225"/>
    <mergeCell ref="C221:C225"/>
    <mergeCell ref="D221:D225"/>
    <mergeCell ref="A212:A219"/>
    <mergeCell ref="B212:B219"/>
    <mergeCell ref="C212:C219"/>
    <mergeCell ref="C204:C211"/>
    <mergeCell ref="B179:B186"/>
    <mergeCell ref="B188:B195"/>
    <mergeCell ref="C188:C195"/>
    <mergeCell ref="E377:E381"/>
    <mergeCell ref="C372:C376"/>
    <mergeCell ref="B377:B381"/>
    <mergeCell ref="E226:E230"/>
    <mergeCell ref="A226:A230"/>
    <mergeCell ref="B226:B230"/>
    <mergeCell ref="C226:C230"/>
    <mergeCell ref="D226:D230"/>
    <mergeCell ref="E231:E234"/>
    <mergeCell ref="E282:E286"/>
    <mergeCell ref="A296:A300"/>
    <mergeCell ref="B296:B300"/>
    <mergeCell ref="C296:C300"/>
    <mergeCell ref="C273:C281"/>
    <mergeCell ref="D282:D286"/>
    <mergeCell ref="B282:B286"/>
    <mergeCell ref="C282:C286"/>
    <mergeCell ref="D288:D291"/>
    <mergeCell ref="C292:C295"/>
    <mergeCell ref="A273:A281"/>
    <mergeCell ref="A282:A286"/>
    <mergeCell ref="B292:B295"/>
    <mergeCell ref="C288:C291"/>
    <mergeCell ref="A236:A272"/>
    <mergeCell ref="B265:B268"/>
    <mergeCell ref="C236:C272"/>
    <mergeCell ref="D236:D272"/>
    <mergeCell ref="E236:E272"/>
    <mergeCell ref="C306:C310"/>
    <mergeCell ref="B317:B321"/>
    <mergeCell ref="C317:C321"/>
    <mergeCell ref="D327:D331"/>
    <mergeCell ref="D332:D336"/>
    <mergeCell ref="B311:B316"/>
    <mergeCell ref="C311:C316"/>
    <mergeCell ref="D273:D281"/>
    <mergeCell ref="B257:B260"/>
    <mergeCell ref="B288:B291"/>
    <mergeCell ref="D292:D295"/>
    <mergeCell ref="D311:D316"/>
    <mergeCell ref="E311:E316"/>
    <mergeCell ref="B306:B310"/>
    <mergeCell ref="E301:E305"/>
    <mergeCell ref="E317:E321"/>
    <mergeCell ref="B273:B281"/>
    <mergeCell ref="B301:B305"/>
    <mergeCell ref="B269:B272"/>
    <mergeCell ref="D296:D300"/>
    <mergeCell ref="A306:A310"/>
    <mergeCell ref="AG337:AG340"/>
    <mergeCell ref="AG332:AG336"/>
    <mergeCell ref="E337:E340"/>
    <mergeCell ref="E322:E326"/>
    <mergeCell ref="AG327:AG331"/>
    <mergeCell ref="AG322:AG326"/>
    <mergeCell ref="E327:E331"/>
    <mergeCell ref="D322:D326"/>
    <mergeCell ref="D337:D340"/>
    <mergeCell ref="E306:E310"/>
    <mergeCell ref="AG317:AG321"/>
    <mergeCell ref="AG311:AG316"/>
    <mergeCell ref="A337:A340"/>
    <mergeCell ref="B337:B340"/>
    <mergeCell ref="A332:A336"/>
    <mergeCell ref="B332:B336"/>
    <mergeCell ref="C332:C336"/>
    <mergeCell ref="A377:A381"/>
    <mergeCell ref="C377:C381"/>
    <mergeCell ref="AG360:AG363"/>
    <mergeCell ref="AG372:AG376"/>
    <mergeCell ref="E372:E376"/>
    <mergeCell ref="A341:A347"/>
    <mergeCell ref="B341:B347"/>
    <mergeCell ref="C341:C347"/>
    <mergeCell ref="E341:E347"/>
    <mergeCell ref="E360:E363"/>
    <mergeCell ref="E364:E369"/>
    <mergeCell ref="A372:A376"/>
    <mergeCell ref="A348:A354"/>
    <mergeCell ref="A355:A359"/>
    <mergeCell ref="B355:B359"/>
    <mergeCell ref="A360:A363"/>
    <mergeCell ref="B360:B363"/>
    <mergeCell ref="C360:C363"/>
    <mergeCell ref="B348:B354"/>
    <mergeCell ref="AG341:AG347"/>
    <mergeCell ref="D341:D347"/>
    <mergeCell ref="AG348:AG354"/>
    <mergeCell ref="C348:C354"/>
    <mergeCell ref="D377:D381"/>
    <mergeCell ref="A406:A412"/>
    <mergeCell ref="B406:B412"/>
    <mergeCell ref="E406:E412"/>
    <mergeCell ref="A401:A405"/>
    <mergeCell ref="A382:A390"/>
    <mergeCell ref="B382:B390"/>
    <mergeCell ref="D391:D395"/>
    <mergeCell ref="A396:A400"/>
    <mergeCell ref="Z386:Z388"/>
    <mergeCell ref="I386:I387"/>
    <mergeCell ref="V386:V388"/>
    <mergeCell ref="W386:W388"/>
    <mergeCell ref="X386:X388"/>
    <mergeCell ref="Y386:Y388"/>
    <mergeCell ref="R386:R388"/>
    <mergeCell ref="S386:S388"/>
    <mergeCell ref="AG396:AG400"/>
    <mergeCell ref="E396:E400"/>
    <mergeCell ref="D396:D400"/>
    <mergeCell ref="C396:C400"/>
    <mergeCell ref="A391:A395"/>
    <mergeCell ref="E391:E395"/>
    <mergeCell ref="U386:U388"/>
    <mergeCell ref="N386:N388"/>
    <mergeCell ref="B396:B400"/>
    <mergeCell ref="AG382:AG390"/>
    <mergeCell ref="M386:M388"/>
    <mergeCell ref="AE386:AE388"/>
    <mergeCell ref="AC386:AC388"/>
    <mergeCell ref="J386:J388"/>
    <mergeCell ref="K386:K388"/>
    <mergeCell ref="L386:L388"/>
    <mergeCell ref="AA386:AA388"/>
    <mergeCell ref="G386:G388"/>
    <mergeCell ref="H386:H388"/>
    <mergeCell ref="T386:T388"/>
    <mergeCell ref="C382:C390"/>
    <mergeCell ref="AB386:AB388"/>
    <mergeCell ref="E428:E430"/>
    <mergeCell ref="D428:D430"/>
    <mergeCell ref="C428:C430"/>
    <mergeCell ref="B428:B430"/>
    <mergeCell ref="A428:A430"/>
    <mergeCell ref="B423:B427"/>
    <mergeCell ref="C423:C427"/>
    <mergeCell ref="D423:D427"/>
    <mergeCell ref="E423:E427"/>
    <mergeCell ref="A423:A427"/>
    <mergeCell ref="B413:B422"/>
    <mergeCell ref="A413:A422"/>
    <mergeCell ref="C413:C422"/>
    <mergeCell ref="D413:D422"/>
    <mergeCell ref="D382:D390"/>
    <mergeCell ref="E382:E390"/>
    <mergeCell ref="C406:C412"/>
    <mergeCell ref="D406:D412"/>
    <mergeCell ref="AG76:AG80"/>
    <mergeCell ref="A76:A80"/>
    <mergeCell ref="D401:D405"/>
    <mergeCell ref="E401:E405"/>
    <mergeCell ref="B401:B405"/>
    <mergeCell ref="C401:C405"/>
    <mergeCell ref="E413:E422"/>
    <mergeCell ref="C391:C395"/>
    <mergeCell ref="B391:B395"/>
    <mergeCell ref="F386:F388"/>
    <mergeCell ref="B261:B264"/>
    <mergeCell ref="O386:O388"/>
    <mergeCell ref="P386:P388"/>
    <mergeCell ref="Q386:Q388"/>
    <mergeCell ref="AG401:AG405"/>
    <mergeCell ref="AF386:AF388"/>
    <mergeCell ref="A364:A369"/>
    <mergeCell ref="B364:B369"/>
    <mergeCell ref="C364:C369"/>
    <mergeCell ref="D364:D369"/>
    <mergeCell ref="B372:B376"/>
    <mergeCell ref="D372:D376"/>
    <mergeCell ref="D360:D363"/>
    <mergeCell ref="A371:AG371"/>
    <mergeCell ref="E332:E336"/>
    <mergeCell ref="D348:D354"/>
    <mergeCell ref="C337:C340"/>
    <mergeCell ref="C355:C359"/>
    <mergeCell ref="E348:E354"/>
    <mergeCell ref="D355:D359"/>
    <mergeCell ref="E355:E35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TeemoshenkovaLN</cp:lastModifiedBy>
  <cp:lastPrinted>2023-05-02T12:55:37Z</cp:lastPrinted>
  <dcterms:created xsi:type="dcterms:W3CDTF">2013-12-18T10:32:35Z</dcterms:created>
  <dcterms:modified xsi:type="dcterms:W3CDTF">2023-09-28T11:45:59Z</dcterms:modified>
</cp:coreProperties>
</file>