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285" windowWidth="19095" windowHeight="105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C427" i="1" l="1"/>
  <c r="N109" i="1"/>
  <c r="M109" i="1"/>
  <c r="L109" i="1"/>
  <c r="K109" i="1"/>
  <c r="J109" i="1"/>
  <c r="I109" i="1"/>
  <c r="N397" i="1"/>
  <c r="H397" i="1"/>
  <c r="Q315" i="1"/>
  <c r="AD472" i="1"/>
  <c r="L472" i="1"/>
  <c r="H472" i="1"/>
  <c r="N103" i="1"/>
  <c r="H103" i="1"/>
  <c r="M266" i="1" l="1"/>
  <c r="K266" i="1"/>
  <c r="G266" i="1"/>
  <c r="I262" i="1"/>
  <c r="G262" i="1"/>
  <c r="AC486" i="1" l="1"/>
  <c r="K486" i="1"/>
  <c r="G486" i="1"/>
  <c r="G92" i="1" l="1"/>
  <c r="I92" i="1"/>
  <c r="G88" i="1"/>
  <c r="M88" i="1"/>
  <c r="G75" i="1"/>
  <c r="I75" i="1"/>
  <c r="K75" i="1"/>
  <c r="M75" i="1"/>
  <c r="I70" i="1"/>
  <c r="M118" i="1" l="1"/>
  <c r="H468" i="1" l="1"/>
  <c r="L468" i="1"/>
  <c r="AD468" i="1"/>
  <c r="M401" i="1" l="1"/>
  <c r="G401" i="1"/>
  <c r="K155" i="1"/>
  <c r="I155" i="1"/>
  <c r="K151" i="1"/>
  <c r="I151" i="1"/>
  <c r="K146" i="1"/>
  <c r="I146" i="1"/>
  <c r="K142" i="1"/>
  <c r="I142" i="1"/>
  <c r="K138" i="1"/>
  <c r="I138" i="1"/>
  <c r="K134" i="1"/>
  <c r="I134" i="1"/>
  <c r="K130" i="1"/>
  <c r="I130" i="1"/>
  <c r="K126" i="1"/>
  <c r="I126" i="1"/>
  <c r="M122" i="1"/>
  <c r="K122" i="1"/>
  <c r="I122" i="1"/>
  <c r="K118" i="1"/>
  <c r="I118" i="1"/>
  <c r="M114" i="1"/>
  <c r="K114" i="1"/>
  <c r="I114" i="1"/>
  <c r="K330" i="1" l="1"/>
  <c r="Q184" i="1" l="1"/>
  <c r="N179" i="1"/>
  <c r="H179" i="1"/>
  <c r="H464" i="1" l="1"/>
  <c r="L464" i="1"/>
  <c r="T464" i="1"/>
  <c r="AD464" i="1"/>
  <c r="AC480" i="1"/>
  <c r="K480" i="1"/>
  <c r="I480" i="1"/>
  <c r="G480" i="1"/>
  <c r="Q319" i="1"/>
  <c r="K315" i="1"/>
  <c r="M155" i="1" l="1"/>
  <c r="G155" i="1"/>
  <c r="M151" i="1"/>
  <c r="G151" i="1"/>
  <c r="G126" i="1" l="1"/>
  <c r="AC476" i="1"/>
  <c r="K476" i="1"/>
  <c r="G476" i="1"/>
  <c r="AC472" i="1"/>
  <c r="K472" i="1"/>
  <c r="G472" i="1"/>
  <c r="M103" i="1" l="1"/>
  <c r="G103" i="1"/>
  <c r="M295" i="1"/>
  <c r="K295" i="1"/>
  <c r="G295" i="1"/>
  <c r="M287" i="1"/>
  <c r="G287" i="1"/>
  <c r="M283" i="1"/>
  <c r="K283" i="1"/>
  <c r="I274" i="1"/>
  <c r="G258" i="1"/>
  <c r="H258" i="1"/>
  <c r="K258" i="1"/>
  <c r="L258" i="1"/>
  <c r="M258" i="1"/>
  <c r="N258" i="1"/>
  <c r="I253" i="1"/>
  <c r="G97" i="1"/>
  <c r="H97" i="1"/>
  <c r="M97" i="1"/>
  <c r="N97" i="1"/>
  <c r="M84" i="1" l="1"/>
  <c r="G84" i="1"/>
  <c r="M160" i="1" l="1"/>
  <c r="H160" i="1"/>
  <c r="G160" i="1"/>
  <c r="H80" i="1" l="1"/>
  <c r="M130" i="1" l="1"/>
  <c r="M126" i="1"/>
  <c r="AD444" i="1" l="1"/>
  <c r="X444" i="1"/>
  <c r="H444" i="1"/>
  <c r="AD454" i="1"/>
  <c r="L454" i="1"/>
  <c r="H454" i="1"/>
  <c r="L391" i="1"/>
  <c r="H391" i="1"/>
  <c r="N359" i="1" l="1"/>
  <c r="H359" i="1"/>
  <c r="I192" i="1"/>
  <c r="H192" i="1"/>
  <c r="N192" i="1"/>
  <c r="M192" i="1"/>
  <c r="L192" i="1"/>
  <c r="K192" i="1"/>
  <c r="J192" i="1"/>
  <c r="M64" i="1"/>
  <c r="K70" i="1" l="1"/>
  <c r="L70" i="1"/>
  <c r="N80" i="1"/>
  <c r="G422" i="1"/>
  <c r="H422" i="1"/>
  <c r="Y422" i="1"/>
  <c r="Z422" i="1"/>
  <c r="H387" i="1"/>
  <c r="N387" i="1"/>
  <c r="L387" i="1"/>
  <c r="J387" i="1"/>
  <c r="L253" i="1"/>
  <c r="N253" i="1"/>
  <c r="H253" i="1"/>
  <c r="G283" i="1"/>
  <c r="H283" i="1"/>
  <c r="L283" i="1"/>
  <c r="P427" i="1"/>
  <c r="N160" i="1"/>
  <c r="N364" i="1"/>
  <c r="H364" i="1"/>
  <c r="N197" i="1"/>
  <c r="H197" i="1"/>
  <c r="AD459" i="1"/>
  <c r="H459" i="1"/>
  <c r="N336" i="1"/>
  <c r="H336" i="1"/>
  <c r="J165" i="1"/>
  <c r="N165" i="1"/>
  <c r="P165" i="1"/>
  <c r="K464" i="1" l="1"/>
  <c r="S464" i="1"/>
  <c r="K230" i="1" l="1"/>
  <c r="W230" i="1"/>
  <c r="G226" i="1"/>
  <c r="G225" i="1"/>
  <c r="M387" i="1"/>
  <c r="K387" i="1"/>
  <c r="I387" i="1"/>
  <c r="G387" i="1"/>
  <c r="M278" i="1"/>
  <c r="G278" i="1"/>
  <c r="K274" i="1"/>
  <c r="G274" i="1"/>
  <c r="M270" i="1"/>
  <c r="M397" i="1" l="1"/>
  <c r="G397" i="1"/>
  <c r="G64" i="1"/>
  <c r="AC459" i="1"/>
  <c r="G459" i="1"/>
  <c r="K408" i="1"/>
  <c r="O427" i="1" l="1"/>
  <c r="G130" i="1" l="1"/>
  <c r="G146" i="1"/>
  <c r="H109" i="1"/>
  <c r="G109" i="1"/>
  <c r="G80" i="1" l="1"/>
  <c r="G165" i="1" l="1"/>
  <c r="O165" i="1"/>
  <c r="M165" i="1"/>
  <c r="I165" i="1"/>
  <c r="M336" i="1"/>
  <c r="G336" i="1"/>
  <c r="M364" i="1"/>
  <c r="G364" i="1"/>
  <c r="M359" i="1"/>
  <c r="G359" i="1"/>
  <c r="M197" i="1"/>
  <c r="G197" i="1"/>
  <c r="AC468" i="1"/>
  <c r="K468" i="1"/>
  <c r="G468" i="1"/>
  <c r="M58" i="1"/>
  <c r="G58" i="1"/>
  <c r="M179" i="1"/>
  <c r="G179" i="1"/>
  <c r="M41" i="1"/>
  <c r="G41" i="1"/>
  <c r="N325" i="1"/>
  <c r="M325" i="1"/>
  <c r="H325" i="1"/>
  <c r="G325" i="1"/>
  <c r="M52" i="1"/>
  <c r="G52" i="1"/>
  <c r="M354" i="1" l="1"/>
  <c r="G354" i="1"/>
  <c r="M348" i="1"/>
  <c r="G348" i="1"/>
  <c r="AC464" i="1" l="1"/>
  <c r="G464" i="1"/>
  <c r="I427" i="1" l="1"/>
  <c r="G382" i="1" l="1"/>
  <c r="H382" i="1"/>
  <c r="M382" i="1"/>
  <c r="N382" i="1"/>
  <c r="G174" i="1"/>
  <c r="H174" i="1"/>
  <c r="M174" i="1"/>
  <c r="N174" i="1"/>
  <c r="G304" i="1"/>
  <c r="H304" i="1"/>
  <c r="M304" i="1"/>
  <c r="N304" i="1"/>
  <c r="N46" i="1"/>
  <c r="M46" i="1"/>
  <c r="L46" i="1"/>
  <c r="K46" i="1"/>
  <c r="H46" i="1"/>
  <c r="G46" i="1"/>
  <c r="N23" i="1"/>
  <c r="M23" i="1"/>
  <c r="H23" i="1"/>
  <c r="G23" i="1"/>
  <c r="G35" i="1"/>
  <c r="H35" i="1"/>
  <c r="K35" i="1"/>
  <c r="L35" i="1"/>
  <c r="M35" i="1"/>
  <c r="N35" i="1"/>
  <c r="N244" i="1"/>
  <c r="M244" i="1"/>
  <c r="H244" i="1"/>
  <c r="G244" i="1"/>
  <c r="N238" i="1"/>
  <c r="M238" i="1"/>
  <c r="H238" i="1"/>
  <c r="G437" i="1"/>
  <c r="H437" i="1"/>
  <c r="W437" i="1"/>
  <c r="X437" i="1"/>
  <c r="AC437" i="1"/>
  <c r="AD437" i="1"/>
  <c r="G427" i="1" l="1"/>
  <c r="H427" i="1"/>
  <c r="J427" i="1"/>
  <c r="K427" i="1"/>
  <c r="L427" i="1"/>
  <c r="AD427" i="1"/>
  <c r="G413" i="1"/>
  <c r="H413" i="1"/>
  <c r="AC413" i="1"/>
  <c r="AD413" i="1"/>
  <c r="G205" i="1"/>
  <c r="H205" i="1"/>
  <c r="K205" i="1"/>
  <c r="L205" i="1"/>
  <c r="M205" i="1"/>
  <c r="N205" i="1"/>
  <c r="W205" i="1"/>
  <c r="X205" i="1"/>
  <c r="G230" i="1"/>
  <c r="H230" i="1"/>
  <c r="L230" i="1"/>
  <c r="X230" i="1"/>
  <c r="G222" i="1"/>
  <c r="H222" i="1"/>
  <c r="M222" i="1"/>
  <c r="N222" i="1"/>
  <c r="G214" i="1"/>
  <c r="H214" i="1"/>
  <c r="M214" i="1"/>
  <c r="N214" i="1"/>
  <c r="G432" i="1"/>
  <c r="H432" i="1"/>
  <c r="I432" i="1"/>
  <c r="J432" i="1"/>
  <c r="K432" i="1"/>
  <c r="L432" i="1"/>
  <c r="AC432" i="1"/>
  <c r="AD432" i="1"/>
  <c r="G408" i="1"/>
  <c r="H408" i="1"/>
  <c r="L408" i="1"/>
  <c r="AC408" i="1"/>
  <c r="AD408" i="1"/>
  <c r="M146" i="1" l="1"/>
  <c r="M142" i="1"/>
  <c r="G142" i="1"/>
  <c r="M138" i="1"/>
  <c r="G138" i="1"/>
  <c r="M134" i="1"/>
  <c r="G134" i="1"/>
  <c r="G122" i="1"/>
  <c r="G118" i="1"/>
  <c r="G114" i="1"/>
  <c r="G184" i="1"/>
  <c r="H184" i="1"/>
  <c r="I184" i="1"/>
  <c r="J184" i="1"/>
  <c r="K184" i="1"/>
  <c r="L184" i="1"/>
  <c r="M184" i="1"/>
  <c r="N184" i="1"/>
  <c r="O184" i="1"/>
  <c r="P184" i="1"/>
  <c r="M319" i="1"/>
  <c r="K319" i="1"/>
  <c r="G319" i="1"/>
  <c r="G315" i="1"/>
  <c r="H315" i="1"/>
  <c r="M315" i="1"/>
  <c r="N315" i="1"/>
  <c r="G310" i="1"/>
  <c r="K310" i="1"/>
  <c r="M310" i="1"/>
  <c r="Q310" i="1"/>
  <c r="H319" i="1"/>
  <c r="L319" i="1"/>
  <c r="N319" i="1"/>
  <c r="H310" i="1"/>
  <c r="L310" i="1"/>
  <c r="N310" i="1"/>
  <c r="R310" i="1"/>
  <c r="G253" i="1" l="1"/>
  <c r="K253" i="1"/>
  <c r="M253" i="1"/>
  <c r="G291" i="1"/>
  <c r="H291" i="1"/>
  <c r="K291" i="1"/>
  <c r="L291" i="1"/>
  <c r="M291" i="1"/>
  <c r="N291" i="1"/>
  <c r="N283" i="1"/>
  <c r="H278" i="1"/>
  <c r="N278" i="1"/>
  <c r="H274" i="1"/>
  <c r="M274" i="1"/>
  <c r="N274" i="1"/>
  <c r="G270" i="1"/>
  <c r="H270" i="1"/>
  <c r="K270" i="1"/>
  <c r="L270" i="1"/>
  <c r="N270" i="1"/>
  <c r="N354" i="1"/>
  <c r="H354" i="1"/>
  <c r="N348" i="1"/>
  <c r="H348" i="1"/>
  <c r="N330" i="1"/>
  <c r="H330" i="1"/>
  <c r="N41" i="1"/>
  <c r="H41" i="1"/>
  <c r="N52" i="1"/>
  <c r="H52" i="1"/>
  <c r="N58" i="1"/>
  <c r="H58" i="1"/>
  <c r="N64" i="1"/>
  <c r="H64" i="1"/>
  <c r="M80" i="1"/>
  <c r="N70" i="1"/>
  <c r="M70" i="1"/>
  <c r="G70" i="1"/>
  <c r="H70" i="1"/>
  <c r="M330" i="1"/>
  <c r="G330" i="1"/>
  <c r="G232" i="1" l="1"/>
  <c r="G233" i="1"/>
  <c r="G238" i="1" l="1"/>
  <c r="M368" i="1" l="1"/>
  <c r="K368" i="1"/>
  <c r="G368" i="1"/>
  <c r="M342" i="1" l="1"/>
  <c r="K342" i="1"/>
  <c r="G342" i="1"/>
  <c r="G192" i="1"/>
  <c r="H165" i="1" l="1"/>
</calcChain>
</file>

<file path=xl/sharedStrings.xml><?xml version="1.0" encoding="utf-8"?>
<sst xmlns="http://schemas.openxmlformats.org/spreadsheetml/2006/main" count="540" uniqueCount="279">
  <si>
    <t>РЕЕСТР</t>
  </si>
  <si>
    <t>№ п/п</t>
  </si>
  <si>
    <t>Наименование муниципальной программы</t>
  </si>
  <si>
    <t>Сроки реализации муниципальной программы</t>
  </si>
  <si>
    <t>Администратор программы</t>
  </si>
  <si>
    <t>Сосотояние программы (действует,завершена,приостановлена,продлена)</t>
  </si>
  <si>
    <t>Объем финансирования (тыс.рублей)</t>
  </si>
  <si>
    <t>годы реализации муниципальной программы</t>
  </si>
  <si>
    <t xml:space="preserve">Общий объем </t>
  </si>
  <si>
    <t>план</t>
  </si>
  <si>
    <t>факт</t>
  </si>
  <si>
    <t>Федеральный бюджет</t>
  </si>
  <si>
    <t>Областной бюджет</t>
  </si>
  <si>
    <t>Местный бюджет</t>
  </si>
  <si>
    <t>Внебюджетные источники</t>
  </si>
  <si>
    <t>1.</t>
  </si>
  <si>
    <t>Номер,дата,наименованеие документа, которым утверждена муниципальная программа ( в т.ч. о внесении изменений)</t>
  </si>
  <si>
    <t>действует</t>
  </si>
  <si>
    <t>Всего:</t>
  </si>
  <si>
    <t>3.</t>
  </si>
  <si>
    <t>4.</t>
  </si>
  <si>
    <t>Администрация муниципального образования "Ельнинский район" Смоленской области</t>
  </si>
  <si>
    <t>5.</t>
  </si>
  <si>
    <t>Муниципальное казенное транспортное учреждение Администрации муниципального образования "Ельнинский район" Смоленской области "Авто"</t>
  </si>
  <si>
    <t>6.</t>
  </si>
  <si>
    <t>7.</t>
  </si>
  <si>
    <t>8.</t>
  </si>
  <si>
    <t>2014-2020</t>
  </si>
  <si>
    <t>в т.ч.</t>
  </si>
  <si>
    <t>Итого по п/п:</t>
  </si>
  <si>
    <t>Муниципальное бюджетное учреждение "Редакция телевизионного и радиовещательного центра муниципального образования "Ельнинский район" Смоленской области</t>
  </si>
  <si>
    <t>Подпрограмма "Обеспечение безопасности дорожного движения на территории и муниципального образования "Ельнинский район" Смоленской области"</t>
  </si>
  <si>
    <t>Отдел образования Администрации муниципального образования "Ельнинский район" Смоленской области</t>
  </si>
  <si>
    <t>Сектор предупрежедния и ликвидации чрезвычайных ситуаций Администрации муниципального образования "Ельнинский район" Смоленской области</t>
  </si>
  <si>
    <t>Финансовое управление Администрации муниципального образования "Ельнинский район" Смоленской области</t>
  </si>
  <si>
    <t>Средства бюджета сельского поселения</t>
  </si>
  <si>
    <t>2015-2020</t>
  </si>
  <si>
    <t>2018-2020</t>
  </si>
  <si>
    <t>Подпрограмма "Энергосбережение и повышение энергетической эффективности в Ельнинском районе Смоленской области"</t>
  </si>
  <si>
    <t>2016-2020</t>
  </si>
  <si>
    <t xml:space="preserve"> Подпрограмма "Развитие использования возобновляемых источников энергии"</t>
  </si>
  <si>
    <t>2.</t>
  </si>
  <si>
    <t xml:space="preserve"> </t>
  </si>
  <si>
    <t>Отдел жилищно-коммунального и городского  хозяйства  Администрации муниципального образования "Ельнинский район" Смоленской области</t>
  </si>
  <si>
    <t>Отдел жилищно-коммунального  и городского хозяйства  Администрации муниципального образования "Ельнинский район" Смоленской области</t>
  </si>
  <si>
    <t>Отдел жилищно-коммунального  и городского хозяйства Администрации муниципального образования "Ельнинский район" Смоленской области</t>
  </si>
  <si>
    <t>ЕЛЬНИНСКОЕ ГОРОДСКОЕ ПОСЕЛЕНИЕ ЕЛЬНИНСКОГО РАЙОНА СМОЛЕНСКОЙ ОБЛАСТИ</t>
  </si>
  <si>
    <t>Дополнительные источники финансирования</t>
  </si>
  <si>
    <t>Муниципальный дорожный фонд</t>
  </si>
  <si>
    <t>2014-2043</t>
  </si>
  <si>
    <t>Средства собственников помещений в МКД</t>
  </si>
  <si>
    <t xml:space="preserve">план </t>
  </si>
  <si>
    <t>Средства Фонда капитального строительства</t>
  </si>
  <si>
    <t>Ельнинская районная общественная организация ветеранов (пенсионеров) войны, труда, вооруженных Сил и павоохранительных органов</t>
  </si>
  <si>
    <t>Средства бюджета Ельнинского городского поселения Ельнинского района Смоленской области</t>
  </si>
  <si>
    <t>За счет спецнадбавки</t>
  </si>
  <si>
    <t>2018-2022</t>
  </si>
  <si>
    <t>Сектор организационной и кадровой работы Администрации муниципального образования "Ельнинский район" Смоленской области</t>
  </si>
  <si>
    <t>Сектор информационной  работы Администрации муниципального образования "Ельнинский район" Смоленской области</t>
  </si>
  <si>
    <t>Отдел жилищно- коммунального и городского хозяйства Администрации муниципального образования "Ельнинский район" Смоленкой области</t>
  </si>
  <si>
    <t>Постановление Администрации муниципального образования "Ельнинский район" Смоленской области от 13.02.2015 №81 ( с изм от 08.07.2015 №263, от 13.08.2015 №287 , от 08.02.2016 №93, от 01.11.2016 №1090, от 21.12.2016 №1241, от 29.12.2017 №936)</t>
  </si>
  <si>
    <t>Постановление Администрации муниципального образования "Ельнинский район" Смоленской области от 20.10.2015 №374 ( с изм от 18.02.2016 № 107, от 12.05.2017 №385, от  08.02.2018 №120, от 16.03.2018 №199)</t>
  </si>
  <si>
    <t>Муниципальная программа "Комплексные меры противодействия незаконному обороту наркотиков в муниципальном образовании "Ельнинский район" Смоленской области"</t>
  </si>
  <si>
    <t xml:space="preserve">Муниципальная программа "Организация автотранспортного обслуживания и хозяйственного обеспечения деятельности органов местного самоуправления муниципального образования "Ельнинский район" Смоленской области" </t>
  </si>
  <si>
    <t>Муниципальная программа "Реализация молодежной политики в муниципальном образовании "Ельнинский район" Смоленской области"</t>
  </si>
  <si>
    <t>Муниципальная программа "Развитие туризма в муниципальном образовании "Ельнинский район" Смоленской области"</t>
  </si>
  <si>
    <t>Муниципальная программа "Развитие физической культуры и спорта в муниципальном образовании "Ельнинский район" Смоленской области"</t>
  </si>
  <si>
    <t>Архивный отдел Администрации муниципального образования "Ельнинский район" Смоленской области</t>
  </si>
  <si>
    <t>Муниципальная программа "Развитие культуры в муниципальном образовании "Ельнинский район" Смоленской области"</t>
  </si>
  <si>
    <t>Муниципальная программа "Энергоэффективность и развитие энергетики в Ельнинском районе Смоленской области"</t>
  </si>
  <si>
    <t>Муниципальная программа "Демографическое развитие муниципального образования  "Ельнинский район"  Смоленской области"</t>
  </si>
  <si>
    <t>Муниципальная программа "Управление имуществом и земельными ресурсами муниципального образования "Ельнинский район" Смоленской области"</t>
  </si>
  <si>
    <t>Муниципальная программа "Доступная среда в Ельнинском районе Смоленской области "</t>
  </si>
  <si>
    <t>Муниципальная программа "Формирование современной городской среды на территории Ельнинского городского поселения Ельнинского района Смоленской области"</t>
  </si>
  <si>
    <t>Муниципальная программа "Ельня-город воинской славы"</t>
  </si>
  <si>
    <t>Постановление Администрации муниципального образования "Ельнинский район" Смоленской области  от 24.05.2018 №368 (с изм. от 04.12.2018 №768)</t>
  </si>
  <si>
    <t>Муниципальная программа "Создание условий для обеспечения безопасного движения пешеходов на территории Ельнинского городского поселения Ельнинского района Смоленской области"</t>
  </si>
  <si>
    <t>2014-2021</t>
  </si>
  <si>
    <t>Отдел культуры и спорта Администрации муниципального образования "Ельнинский район" Смоленской области</t>
  </si>
  <si>
    <t>2018-2024</t>
  </si>
  <si>
    <t>Постановление Администрации муниципального образования "Ельнинский район" Смоленской области от 18.12.2013 №785 (с изм. от 31.12.2013 №851, от 16.09.2014 №629, от 05.02.2015 №55,  от 03.06.2015 №231, от 03.07.2015 №259, от 19.11.2015 №455, от  19.02.2016 №110, от 05.09.2016 №877, от 27.10.2017 №754, от 11.07.2018 №483, от 15.02.2019 №108)</t>
  </si>
  <si>
    <t>2019-2024</t>
  </si>
  <si>
    <t>Муниципальная программа "Патриотическое воспитание граждан муниципального образования "Ельнинский район" Смоленской области"</t>
  </si>
  <si>
    <t>Постановление Администрации муниципального образования "Ельнинский район" Смоленской области от 02.08.2016 №791 ( с изм от 09.12.2016 №1206, от28.02.2018 №168, от 22.07.2019 №458)</t>
  </si>
  <si>
    <t>Постановление Администрации муниципального образования "Ельнинский район" Смоленской области от 09.02.2015 №60 ( с изм от 25.05.2015 №218, от 26.06.2015 №253, от 10.12.2015 №553 , от 23.05.2016 № 521, от 19.12.2016 №1233, от 29.12.2017  №935,от 16.03.2018 №203, от 23.04.2018 №294, от 11.12.2019 №740)</t>
  </si>
  <si>
    <t>Муниципальная программа "Комплексное 
развитие транспортной инфраструктуры Ельнинского городского поселения Ельнинского района Смоленской области"</t>
  </si>
  <si>
    <t xml:space="preserve">Постановление Администрации 
муниципального образования "Ельнинский район" Смоленской области от 27.12.2019 №770 </t>
  </si>
  <si>
    <t>2020-2030</t>
  </si>
  <si>
    <t>Администрация 
муниципального образования "Ельнинский район" Смоленской области</t>
  </si>
  <si>
    <t>2025-2030</t>
  </si>
  <si>
    <t>Муниципальная программа "Создание условий  для эффективного муниципального управления в муниципальном образовании "Ельнинский район" Смоленской области"</t>
  </si>
  <si>
    <t>Муниципальная программа "Развитие системы образования муниципального образования "Ельнинский район" Смоленской области"</t>
  </si>
  <si>
    <t>Постановление Администрации
 муниципального образования "Ельнинский район" Смоленской области  от 15.10.2019 №613 (с изм. от 22.01.2020 №22)</t>
  </si>
  <si>
    <t>Муниципальная программа "Противодействие коррупции в муниципальном образовании "Ельнинский район" Смоленской области"</t>
  </si>
  <si>
    <t>Муниципальная программа "Подготовка кадров для  органов местного самоуправления "Ельнинский район" Смоленской области"</t>
  </si>
  <si>
    <t>Сектор  организационной и кадровой работы Администрации муниципального образования "Ельнинский район" Смоленской области</t>
  </si>
  <si>
    <t>Сектор по вопросам сельского хозяйства Администрации муниципального образования "Ельнинский район" Смоленской области</t>
  </si>
  <si>
    <t>Муниципальная программа "Обеспечение сохранности документов Архивного фонда РФ в муниципальном образовании "Ельнинский район" Смоленской област"</t>
  </si>
  <si>
    <t>Отдел культуры и спорта Администрации  муниципального образования "Ельнинский район" Смоленской области</t>
  </si>
  <si>
    <t>Муниципальная программа "Организация деятельности муниципального казенного учреждения "Централизованная бухгалтерия учреждений образования и других учреждений"  Ельнинского района Смоленской области"</t>
  </si>
  <si>
    <t>Муниципальное казенное учреждение "Централизованная бухгалтерия учреждений образования и других учреждений" Ельнинского района Смоленской области</t>
  </si>
  <si>
    <t>Муниципальная программа "Развитие телерадиовещания на территории муниципального образования "Ельнинский район" Смоленской области"</t>
  </si>
  <si>
    <t>Муниципальная программа "Совершенствование мобилизационной подготовки муниципального образования "Ельнинский район" Смоленской области"</t>
  </si>
  <si>
    <t>Муниципальная программа "О мерах по противодействию терроризму и экстремизму на территории муниципального образования "Ельнинский район" Смоленской области"</t>
  </si>
  <si>
    <t>Муниципальная программа "Обеспечение жильем молодых семей муниципального образования "Ельнинский район" Смоленской области"</t>
  </si>
  <si>
    <t>Муниципальная программа "Обеспечение безопасности гидротехнических сооружений на территории муниципального образования "Ельнинский район" Смоленской области"</t>
  </si>
  <si>
    <t>Муниципальная программа "Развитие субъектов малого и среднего предпринимательства в муниципальном образовании "Ельнинский район" Смоленской области"</t>
  </si>
  <si>
    <t>Муниципальная программа "Развитие дорожно-транспортного комплекса муниципального образования "Ельнинский район" Смоленской области"</t>
  </si>
  <si>
    <t>Подпрограмма "Создание условий для обеспечения транспортного обслуживания населения автомобильным транспортом на пригородных внутри муниципальных маршрутах на территории муниципального образования "Ельнинский район" Смоленской области"</t>
  </si>
  <si>
    <t>Подпрограмма "Капитальный ремонт и содержание автомобильных дорог общего пользования местного значения муниципального образования "Ельнинский район" Смоленской области"</t>
  </si>
  <si>
    <t>Муниципальная программа "Эффективное управление финансами и муниципальным долгом муниципального образования "Ельнинский район" Смоленской области"</t>
  </si>
  <si>
    <t>Отдел экономического развития, прогнозирования, имущественных и земельных отношений Администрации муниципального образования "Ельнинский район" Смоленской области</t>
  </si>
  <si>
    <t>Муниципальная программа "Комплексные меры по профилактике правонарушений и усилению борьбы с преступностью в муниципальном образовании "Ельнинский район" Смоленской области"</t>
  </si>
  <si>
    <t>Общественная организация- Ельнинская районная организация Смоленской областной  организации Всероссийского общества инвалидов</t>
  </si>
  <si>
    <t>Муниципальная программа "Поддержка общественной организации ветеранов (пенсионеров) войны, труда, вооруженных Сил и правоохранительных органов в муниципальном образовании "Ельнинский район" Смоленской облати"</t>
  </si>
  <si>
    <t>Муниципальная программа "Улучшение условий и  охраны труда в Администрации муниципального образования "Ельнинский район" Смоленской области"</t>
  </si>
  <si>
    <t>Муниципальная программа "Поддержка и развитие информационно-коммуникационных технологий в Администрации муниципального образования "Ельнинский район" Смоленской области"</t>
  </si>
  <si>
    <t>Муниципальная программа "Развитие Сектора предупреждения и ликвидации чрезвычайных ситуаций Администрации муниципального образования "Ельнинский район" Смоленской области"</t>
  </si>
  <si>
    <t>Муниципальная программа "Создание условий для осуществления градостроительной деятельности на территории муниципального образования "Ельнинский район" Смоленской области"</t>
  </si>
  <si>
    <t>Муниципальная программв "Развитие 
добровольчества (волонтерства) в муниципальном образовании "Ельнинский район" Смоленской области"</t>
  </si>
  <si>
    <t>Муниципальная программа "Создание условий для предоставления гарантий по выплате пенсий за выслугу лет муниципальным служащим муниципального образования "Ельнинский район" Смоленской области"</t>
  </si>
  <si>
    <t>Муниципальная программа "Формирование законопослушного поведения участников дорожного движения на территории муниципального образования "Ельнинскеий район" Смоленской области"</t>
  </si>
  <si>
    <t>Муниципальная программа "Ремонт автомобильных дорог общего пользования Ельнинского городского поселения Ельнинского района Смоленской области"</t>
  </si>
  <si>
    <t>Муниципальная программа "Капитальный ремонт общего имущества в многоквартирных домах Ельнинского городского поселения Ельнинского района Смоленской области"</t>
  </si>
  <si>
    <t>Муниципальная программа  "Развитие дорожно-транспортного комплекса Ельнинского городского поселения Ельнинского района Смоленской области"</t>
  </si>
  <si>
    <t>Муниципальная программа "Комплексное 
развитие социальной инфраструктуры муниципального образования Ельнинского городского поселения Ельнинского района Смоленской области"</t>
  </si>
  <si>
    <t>2020-2028</t>
  </si>
  <si>
    <t>Отдел жилищно-
 коммунального и городского хозяйства Администрации муниципального образования "Ельнинский район" Смоленкой области</t>
  </si>
  <si>
    <t>Постановление Администрации 
муниципального образования 
"Ельнинский район" Смоленской области от 25.06.2020 № 284 (с изм. от 03.08.2020 №347, от 15.09.2020 № 442, от 30.09.2020 №457, от 01.10.2020 № 460, от 17.11.2020 №557)</t>
  </si>
  <si>
    <t xml:space="preserve">Постановление Администрации муниципального образования "Ельнинский район" Смоленской области от 10.12.2013 №744 (с изм от 16.01.2015 №6, 05.02.2015 №56, от 03.03.2015 №132, от 08.11.2016 №1108, от 16.12.2016 №1227, от 20.03.2017 №263, от 11.07.2018 №482, от 13.03.2019 №175, от 14.12.2020 № 682) </t>
  </si>
  <si>
    <t>Муниципальная программа "Поддержка деятельности Общественной организации - Ельнинской районной организации Смоленской областной общественной организации Общероссийской общественной организации "Всероссийское общество инвалидов" для обеспечения инвалидам условий доступности объектов и услуг по оказанию помощи в реализации всех прав в основных сферах жизнедеятельности в муниципальном образовании "Ельнинский район" Смоленской области"</t>
  </si>
  <si>
    <t>Муниципальная программа "Управление имуществом и земельными ресурсами  Ельнинского городского поселения Ельнинского района Смоленской области"</t>
  </si>
  <si>
    <t>Муниципальная программа "Газификация населенных пунктов муниципального образования "Ельнинский район" Смоленской области"</t>
  </si>
  <si>
    <t>2021-2023</t>
  </si>
  <si>
    <t>Постановление Администрации муниципального образования "Ельнинский район" Смоленской области от 23.03.2021 № 197 (с изм. от 25.05.2021 №324)</t>
  </si>
  <si>
    <t>2022-2026</t>
  </si>
  <si>
    <t>Муниципальная программа "Укрепление общественного здоровья на территории муниципального образования "Ельнинский район" Смоленской области"</t>
  </si>
  <si>
    <t>2022-2023</t>
  </si>
  <si>
    <t>Отдел жилищно-коммунального
  и городского хозяйства  Администрации муниципального образования "Ельнинский район" Смоленской области</t>
  </si>
  <si>
    <t>2014-2024</t>
  </si>
  <si>
    <t>2017-2022</t>
  </si>
  <si>
    <t>Муниципальная программа "Создание мест
 (площадок) накопления ТКО и приобретение контейнеров (бункеров) для накопления ТКО на территории Ельнинского городского поселения Ельнинского района Смоленской области"</t>
  </si>
  <si>
    <t>2022-2024</t>
  </si>
  <si>
    <t>19.1</t>
  </si>
  <si>
    <t>19.2</t>
  </si>
  <si>
    <t>19.3</t>
  </si>
  <si>
    <t>20.1</t>
  </si>
  <si>
    <t>20.2</t>
  </si>
  <si>
    <t>10</t>
  </si>
  <si>
    <t>Муниципальная программа "Программа 
комплексного развития систем коммунальной инфрастуктуры Ельнинского городского поселения Ельнинского района  Смоленской области нга период до 2030 года"</t>
  </si>
  <si>
    <t>Отдел жилищно-
коммунального  и городского хозяйства  Администрации муниципального образования "Ельнинский район" Смоленской области</t>
  </si>
  <si>
    <t>Муниципальная программа "Комплексное
 развитие Ельнинского городского поселения Ельнинского района Смоленской области"</t>
  </si>
  <si>
    <t>Постановление Администрации муниципального образования "Ельнинский район" Смоленской области от 04.12.2013 №714 (с изм. от 21.10.2014 №708, от 09.02.2015 №58, от 13.03.2015 №164, от 21.03.2016 №241, от 28.02.2017 №180, от 29.01.2018 №67, от 05.03.2019 №152, от 29.04.2019 №261, от 16.05.2019 №287, от 13.12.2019 №749, от 21.04.2021 №265, от 22.02.2022 №113)</t>
  </si>
  <si>
    <t>Постановление Администрации муниципального образования "Ельнинский район" Смоленской области от 05.02.2015 № 52 (с изм от 19.05.2015 №215, от 25.11.2015 №482, от 14.12.2015 №566, от 31.12.2015 №677, от 30.12.2016 №1307, от 29.12.2017 №938, от 22.11.2019 №696, от 30.12.2019 №788, от 10.06.2020 №250, от 04.12.2020 №619, от 25.03.2021 №202, от 07.04.2022 №210)</t>
  </si>
  <si>
    <t>Постановление Администрации муниципального образования "Ельнинский район" Смоленской области от 05.02.2015 № 52 (с изм от 19.05.2015 №215, от 25.11.2015 №482, от 14.12.2015 №566, от 31.12.2015 №677, от 30.12.2016 №1307,от 29.12.2017 №938, от 22.11.2019 №696, от 30.12.2019 №788, от 10.06.2020 №250, от 04.12.2020 №619, от 25.03.2021 №202, от 07.04.2022 №210)</t>
  </si>
  <si>
    <t>Средства Фонда содействия реформированию жилищно-коммунального хозяйства</t>
  </si>
  <si>
    <t>Постановление Администрации
 муниципального образования "Ельнинский район" Смоленской области  от 29.12.2018 №849 (с изм. от 14.12.2021 № 714, от 14.04.2022 №231)</t>
  </si>
  <si>
    <t>2014-2022</t>
  </si>
  <si>
    <t>Постановление Администрации 
муниципального образования "Ельнинский район" Смоленской области от 18.01.2022 №34 (с изм. от 03.06.2022 №333, от 23.06.2022 №389, от 21.12.2022 №895)</t>
  </si>
  <si>
    <t>1 этап: 2017-2022г
2 этап: 2023-2025г</t>
  </si>
  <si>
    <t>2019-2022</t>
  </si>
  <si>
    <t>1 этап: 2014-2018г
2 этап: 2019-2022г
3 этап: 2023-2025г</t>
  </si>
  <si>
    <t>2016-2022</t>
  </si>
  <si>
    <t>2023-2025</t>
  </si>
  <si>
    <t>Итого</t>
  </si>
  <si>
    <t>Комплекс процессных мероприятий "Обеспечение оказания муниципальных услуг по спортивной подготовке в учреждении в сфере физической культуры и спорта на территории муниципрального образования "Ельнинский район" Смоленской области</t>
  </si>
  <si>
    <t>Муниципальная программа "Развитие сельского хозяйства в муниципальном образовании "Ельнинский район" Смоленской области"</t>
  </si>
  <si>
    <t>2013-2022</t>
  </si>
  <si>
    <t xml:space="preserve">    </t>
  </si>
  <si>
    <t>Региональный проект "Современная школа"</t>
  </si>
  <si>
    <t>Комплекс процессных мероприятий "Развитие системы дошкольного образования"</t>
  </si>
  <si>
    <t>Итого:</t>
  </si>
  <si>
    <t>Комплекс процессных мероприятий "Развитие системы общего образования"</t>
  </si>
  <si>
    <t>Комплекс процессных мероприятий "Развитие системы дополнительного образования"</t>
  </si>
  <si>
    <t>Комплекс процессных мероприятий "Проведение мероприятий по отдыху и оздоровлению"</t>
  </si>
  <si>
    <t>Комплекс процессных мероприятий "Безопасность образовательных учреждений"</t>
  </si>
  <si>
    <t>1 этап: 2018-2022
2 этап: 2023-2025</t>
  </si>
  <si>
    <t>2021-2022</t>
  </si>
  <si>
    <t>Постановление Администрации муниципального образования "Ельнинский район" Смоленской области от 29.07.2016 №780 (с изм. от 30.12.2016 №1308, от 29.12.2017 №937, от 06.11.2019 № 654, от 08.06.2020 №248, от 01.04.2022 №197, от 10.02.2023 № 106)</t>
  </si>
  <si>
    <t>Муниципальная программа "Создание условий для обеспечения качественными услугами жилищно-коммунального хозяйства  населения Ельнинского городского поселения Ельнинского района Смоленской области"</t>
  </si>
  <si>
    <t>Постановление Администрации муниципального образования "Ельнинский район" Смоленской области от 10.02.2023 №107</t>
  </si>
  <si>
    <t>Муниципальная программа "Энергоэффективность и развитие энергетики на территории Ельнинского городского поселения Ельнинского района Смоленской области"</t>
  </si>
  <si>
    <t xml:space="preserve">Постановление Администрации муниципального образования "Ельнинский район" Смоленской области от 15.02.2023 №112 </t>
  </si>
  <si>
    <t>Региональный проект "Культурная среда"</t>
  </si>
  <si>
    <t>Региональный проект "Творческие люди"</t>
  </si>
  <si>
    <t>Комплекс процессных мероприятий "Организация культурно-досугового обслуживания населения"</t>
  </si>
  <si>
    <t>Комплекс процессных мероприятий "Организация и проведение мероприятий, направленных на культурно- досуговое  обслуживание населения"</t>
  </si>
  <si>
    <t>Комплекс процессных мероприятий "Развитие библиотечного обслуживания"</t>
  </si>
  <si>
    <t>Комплекс процессных мероприятий "Обеспечение предоставления дополнительного образования у детей"</t>
  </si>
  <si>
    <t>Комплекс процессных мероприятий "Развитие краеведения и музейного дела в муниципальном  образовании "Ельнинский район" Смоленской области"</t>
  </si>
  <si>
    <t>Комплекс процессных мероприятий "Организация деятельности муниципального казенного учреждения "Централизованная бухгалтерия учреждений культуры Ельнинского района Смоленской области"</t>
  </si>
  <si>
    <t>Комплекс процессных мероприятий "Управление в сфере культуры и спорта"</t>
  </si>
  <si>
    <t>Комплекс процессных мероприятий "Улучшение условий и охраны труда в учреждениях культуры муниципального образования "Ельнинский район" Смоленской области"</t>
  </si>
  <si>
    <t xml:space="preserve">Комплекс процессных мероприятий "Оборудование автоматической пожарной сигнализации учреждений культуры муниципального образования "Ельнинский район" Смоленской области </t>
  </si>
  <si>
    <t>Постановление Администрации муниципального образования "Ельнинский район" Смоленской области от 29.01.2014 №65 ( с изм от 19.09.2014 №635, от 30.12.2014 №871, от 22.09.2015 №309, от 27.04.2015 №191, от 22.06.2015 №246, от 01.12.2015 №502, 28.01.2016 №61, от  12.04.2016 № 355, от 02.03.2017 №187, от 29.01.2018 №68, от 04.03.2019 №148, от 31.12.2019 №793, от 27.01.2020 №36, от 26.01.2021 №46, от 05.04.2022 №205, от 02.03.2023 №149)</t>
  </si>
  <si>
    <t>Комплекс процессных мероприятий "Выравнивание бюджетной обеспеченности поселений"</t>
  </si>
  <si>
    <t>Комплекс процессных мероприятий "Обеспечение организационных условий для реализации муниципальной программы"</t>
  </si>
  <si>
    <t>Муниципальная программа "Модернизация систем коммунальной инфраструктуры на территории Ельнинского городского поселения Ельнинского района Смоленской области</t>
  </si>
  <si>
    <t>Муниципальная программа "Переселение граждан из аварийного жилищного фонда Ельнинского городского поселения Ельнинского района Смоленской области"</t>
  </si>
  <si>
    <t>1 этап: 2014-2016
2 этап: 2017-2022
3 этап: 2023-2025</t>
  </si>
  <si>
    <t xml:space="preserve">Постановление Администрации муниципального образования "Ельнинский район" Смоленской области от 04.12.2013 № 716 (с изм.от 06.10.2014 №662, от 31.12.2014 №873, от 19.02.2015 №100, 10.12.2015 №552, от 15.02.2016 № 94, от 29.12.2016 №1302, от 29.12.2017 № 930, от 21.08.2018 № 565, от 30.10.2018 №712, от 02.12.2019 №718, от 31.12.2019 №794, от 19.01.2021 №25, от 30.12.2021 №799, от 03.04.2023 №204)      </t>
  </si>
  <si>
    <t>Постановление Администрации муниципального образования "Ельнинский район" Смоленской области от 16.01.2020 № 13 (с изм от 04.04.2022 №199, от 04.04.2023 № 206)</t>
  </si>
  <si>
    <t>1 этап: 2020-2022
2 этап: 2023-2025</t>
  </si>
  <si>
    <t>Сектор бухгалтерского учета и отчетности муниципального образования "Ельнинский район" Смоленской области</t>
  </si>
  <si>
    <t>2020-2022</t>
  </si>
  <si>
    <t>Постановление Администрации муниципального образования "Ельнинский район" Смоленской области от 25.12.2017 №907 (с изм от 10.07.2018 №476, от 28.02.2019 №141, от 29.11.2019 № 713, от 30.12.2019 №787, от 28.09.2020 № 456, от 05.03.2021 №162, от 21.01.2022 №43, от 24.11.2022 №804, от 11.04.2023 №224)</t>
  </si>
  <si>
    <t xml:space="preserve">Постановление Администрации муниципального образования "Ельнинский район" Смоленской области от 25.05.2023 № 307 (с изм. от 25.07.2023 №512) </t>
  </si>
  <si>
    <t>2015-2022</t>
  </si>
  <si>
    <t>Постановление Администрации муниципального образования "Ельнинский район" Смоленской области от 12.12.2013 №755 (с изм от 27.06.2014 №488, 24.07.2014 №545, от 16.10.2014  №688, от 19.12.2014 №834 , от 25.05.2015 №221, от 24.07.2015 №273, от 25.11.2015 №481, 14.12.2015 №565, от 08.02.2016 №92, от 08.12.2016, №1201, от 28.09.2017 №675, от 02.03.2018  №183, от 30.10.2018 №711, от 12.11.2019 №673, от 30.12.2019 №790, от 24.03.2021 №198, от 18.02.2022 №98, от 21.03.2022 №168, от 25.01.2023 № 33, от 14.08.2023 №583)</t>
  </si>
  <si>
    <t>Постановление Администрации 
муниципального образования "Ельнинский район" Смоленской области от 19.11.2021 № 671 (с изм. от 13.04.2022 №225, от 27.03.2023 №191, от 21.11.2023 № 778)</t>
  </si>
  <si>
    <t>Муниципальная программа "Профилактика безнадзорности и правонарушений несовершеннолетних в муниципальном образовании "Ельнинский район" Смоленской области на 2023-2025 годы"</t>
  </si>
  <si>
    <t>Постановление Администрации муниципального образования "Ельнинский район" Смоленской области от 22.11.2023 №781</t>
  </si>
  <si>
    <t>Комиссия по делам несовершеннолетних и защите их прав в муниципальном образовании "Ельнинский район" Смоленской области</t>
  </si>
  <si>
    <t xml:space="preserve">Признано утратившим
 силу постановление об утверждении муниципальной программы
 (от 12.01.2024 № 9) </t>
  </si>
  <si>
    <t xml:space="preserve">Признано утратившим
 силу постановление об утверждении муниципальной программы
 (от 16.01.2024 № 13) </t>
  </si>
  <si>
    <t xml:space="preserve">1 этап: 2018-2023
2 этап: 2024-2026
</t>
  </si>
  <si>
    <t>2018-2023</t>
  </si>
  <si>
    <t xml:space="preserve">Постановление Администрации муниципального образования "Ельнинский район" Смоленской области от 01.12.2017 №838 (с изм. от 12.02.2019 № 96, от 21.01.2020 №20, от 23.10.2020 №507, от 03.12.2020 №611, от 09.12.2020 № 640, от 14.01.2021 №9, от 27.09.2021 №585, от 18.02.2022 №99, от 09.02.2023 №103, от 16.01.2024 №17) </t>
  </si>
  <si>
    <t>Постановление Администрации муниципального образования "Ельнинский район" Смоленской области от 04.12.2013 №719 ( с изм от 02.04.2015 № 171, от 03.07.2015 №260, от 31.12.2015 №671, 22.01.2016 №44, от 17.01.2017 №21, от 22.09.2017 №666, от 18.01.2018 № 34, от 31.01.2020 №40, от 09.02.2021 №99, от 24.02.2022 №115, от 25.01.2023 № 36, от 19.01.2024 №22)</t>
  </si>
  <si>
    <t>1 этап: 2014-2022
2 этап: 2023-2026</t>
  </si>
  <si>
    <t>Постановление Администрации муниципального образования "Ельнинский район" Смоленской области от 04.12.2013 №718  (с изм от 13.03.2015 №156, от 05.10.2015 №325, от 16.11.2015 № 435,  от 20.01.2016 №25, от 20.01.2017 №39, от 11.01.2018 №13, от 22.01.2020 №24, от 14.01.2021 №12, от 17.01.2022 №31, от 30.01.2023 №53, от 26.06.2023 №430, от 04.09.2023 №625, от 23.01.2024 №27)</t>
  </si>
  <si>
    <t>1 этап: 2014-2018
2 этап: 2019-2022
3 этап: 2023-2026</t>
  </si>
  <si>
    <t>Постановление Администрации муниципального образования "Ельнинский район" Смоленской области от 08.12.2016 №1200 ( с изм от 02.03.2017 №185, от 27.09.2017 №668, от 08.02.2018 №119, от 20.02.2018 №153, от 09.10.2018 №673, от 28.12.2018 №830, от 20.02.2019 №117, от 29.11.2019 №716, от 30.12.2019 №777, от 31.01.2020 №39, №728 от 29.12.2020, от 30.12.2021 №797, от 30.12.2022 №937, от 08.02.2023 № 99, от 25.12.2023 №880, от 25.01.2024 №29)</t>
  </si>
  <si>
    <t>1 этап: 2017-2022г
2 этап: 2023-2026г</t>
  </si>
  <si>
    <t>Постановление Администрации муниципального образования "Ельнинский район" Смоленской области от 02.03.2017 № 186 ( с изм. от 26.12.2017 №926, от 18.02.2019 №110, от 24.12.2019 № 769, от 30.01.2020 №38, от 29.12.2020 №729, от 30.12.2021 № 796, от 30.12.2022 № 938, от 08.02.2023 №100, от 27.12.2023 892,от 25.01.2024 №30)</t>
  </si>
  <si>
    <t>Постановление Администрации муниципального образования "Ельнинский район" Смоленской области от 29.12.2021 №785 (с изм. от 14.10.2022 №668, от 15.02.2023 №113, от 03.11.2023 №738, от 25.01..2024 №33)</t>
  </si>
  <si>
    <t>1 этап: 2021-2022
2 этап: 2023-2026</t>
  </si>
  <si>
    <t>Постановление Администрации
 муниципального образования "Ельнинский район" Смоленской области  от 03.03.2022 № 144 (с изм. от 24.01.2023 № 32, от 26.01.2024 №34)</t>
  </si>
  <si>
    <t>1 этап: 2015-2018г
2 этап: 2019-2023г
3 этап: 2024-2026г</t>
  </si>
  <si>
    <t>2019-2023</t>
  </si>
  <si>
    <t>Постановление Администрации муниципального образования "Ельнинский район" Смоленской области от 04.12.2013 №717 ( с изм от 13.03.2015 №157, от 05.10.2015 №324, от 16.11.2015 №437, от 20.01.2016 №26 , от 09.06.2016 №613, от 20.01.2017 №40, от 09.03.2017 №224, от 12.01.2018 №24, от 09.01.2019 №54, от 22.01.2020 №25, от 14.01.2021 №13, от 21.05.2021 №316, от 12.01.2022 №16, от 02.12.2022 №835, от 08.02.2023 №98, от 01.02.2024 № 55)</t>
  </si>
  <si>
    <t>1 этап: 2017-2023г
2 этап: 2024-2026г</t>
  </si>
  <si>
    <t>Постановление Администрации муниципального образования "Ельнинский район" Смоленской области от 29.12.2017 № 925 (с изм. от 12.02.2019 № 95, от 24.01.2020 № 28, от 01.03.2021 № 150, от 19.01.2022 №37, от 19.01.2023 № 26, от 20.09.2023 №646, от 01.02.2024 №56, от 21.03.2024 №151)</t>
  </si>
  <si>
    <t>Постановление Администрации муниципального образования "Ельнинский район" Смоленской области от 10.12.2013 №743 (с изм. от 19.03.2014 №229, 23.01.2015 №20, от  30.06.2015 №255, от 11.09.2015 №305, от 04.12.2015  №518, от 31.12.2015  № 641, от 30.12.2016 №1305, от 07.02.2018 №116, от 12.10.2018 №683, от 12.03.2019 №170, от 27.01.2020 №37, от 19.01.2021 №22, от 31.01.2022 №57, от 28.02.2023 №142, от 05.02.2024 №59)</t>
  </si>
  <si>
    <t>1 этап: 2014-2023
2 этап: 2024-2026</t>
  </si>
  <si>
    <t>2014-2023</t>
  </si>
  <si>
    <t>Постановление Администрации муниципального образования "Ельнинский район" Смоленской области от 29.12.2021 №784 (с изм. от 14.10.2022 №669, от 27.01.2023 №45, от 05.02.2024 №60)</t>
  </si>
  <si>
    <t>1 этап: 2016-2022
2 этап: 2023-2026</t>
  </si>
  <si>
    <t>Региональный проект "Спорт - норма жизни"</t>
  </si>
  <si>
    <t>2024-2026</t>
  </si>
  <si>
    <t>Комплекс процессных мероприятий "Развитие массовой физической культуры и спорта в "Ельнинском районе" Смоленской области"</t>
  </si>
  <si>
    <t>Комплекс процессных мероприятий "Приобретение спортивной формы сборным командам района и спортивного инвентаря"</t>
  </si>
  <si>
    <t>Комплекс процессных мероприятий "Строительство физкультурно- оздоровительного комплекса (ФОК)</t>
  </si>
  <si>
    <t>Постановление Администрации муниципального образования "Ельнинский район" Смоленской области от 29.01.2014 №65 ( с изм от 19.09.2014 №635, от 30.12.2014 №871, от 22.09.2015 №309, от 27.04.2015 №191, от 22.06.2015 №246, от 01.12.2015 №502, 28.01.2016 №61, от  12.04.2016 № 355, от 02.03.2017 №187, от 29.01.2018 №68, от 04.03.2019 №148, от 31.12.2019 №793, от 27.01.2020 №36, от 26.01.2021 №46, от 05.04.2022 №205, от 02.03.2023 №149, от 29.12.2023 №903, от 09.02.2024 № 70)</t>
  </si>
  <si>
    <t>Постановление Администрации муниципального образования "Ельнинский район" Смоленской области от 29.01.2014 №65 ( с изм от 19.09.2014 №635, от 30.12.2014 №871, от 22.09.2015 №309, от 27.04.2015 №191, от 22.06.2015 №246, от 01.12.2015 №502, 28.01.2016 №61, от  12.04.2016 № 355, от 02.03.2017 №187, от 29.01.2018 №68, от 04.03.2019 №148, от 31.12.2019 №793, от 27.01.2020 №36, от 26.01.2021 №46, от 05.04.2022 №205, от 02.03.2023 №149, от 29.12.2023 № 903, от 09.02.2023 №70)</t>
  </si>
  <si>
    <t>Постановление Администрации муниципального образования "Ельнинский район" Смоленской области от 12.02.2015 №74 ( с изм от 24.02.2016 №116, от 09.01.2017 №3, от 23.09.2019 №577, от 17.09.2021 №578, от 20.04.2022 № 244, от 01.02.2023 №64, от 09.02.2024 №72)</t>
  </si>
  <si>
    <t>1 этап: 2013-2019
2 этап: 2020-2023
3 этап: 2024-2026</t>
  </si>
  <si>
    <t>2013-2023</t>
  </si>
  <si>
    <t xml:space="preserve">Постановление Администрации
 муниципального образования "Ельнинский район" Смоленской области от 16.02.2024 № 76  </t>
  </si>
  <si>
    <t>2023-2026</t>
  </si>
  <si>
    <t>Постановление Администрации муниципального образования "Ельнинский район" Смоленской области от 25.12.2017 №908 (с изм от 10.07.2018 №475, от 28.02.2019 №140, от 08.10.2019 № 605, от 05.12.2019 №730, от 29.12.2020 №734, от 21.01.2022 №46, от 04.04.2023 № 208, от 14.07.2023 №479, от 20.02.2024 №80)</t>
  </si>
  <si>
    <t>Постановление Администрации муниципального образования "Ельнинский район" Смоленской области от 08.05.2015 №198 (с изм от  16.02.2016 №106, от 04.07.2016 №678, от 26.01.2017 №59, от 12.02.2018 №128, от 09.04.2019 №235, от 12.02.2020 №68, от 22.03.2021 №195, от 25.01.2022 №55, от 01.08.2023 №553, от 22.02.2024 №82)</t>
  </si>
  <si>
    <t>1 этап: 2015-2017
2 этап: 2018-2022
3 этап: 2023-2026</t>
  </si>
  <si>
    <t>ПостановлениеАдминистрации муниципального образования "Ельнинский район" Смоленской области от 04.12.2013 №715 (с изм от 19.02.2015 №98, от 18.11.2015 №451, от 20.01.2016 №23, от 26.01.2017 №58, от 12.01.2018 №26, от 14.03.2019 №176, от 24.01.2020 №26, от 14.01.2021 №11, от 17.01.2022 №28, от 11.11.2022 №753, от 27.01.2023 №47, от 01.03.2024 №108)</t>
  </si>
  <si>
    <t>Постановление Администрации муниципального образования "Ельнинский район" Смоленской области от 09.12.2013 №740 (с изм. от 03.09.2014 №606, от 19.09.2014 №636, от 04.03.2015 №135, от 13.04.2015 №182, от 26.10.2015 №385, от 31.12.2015 №673 , от 26.04.2016 № 420, от 16.11.2016 №1128, от 28.12.2016 №1295, от 20.01.2017 №41, от 11.09.2017 №631, от 16.01.2018 №28, от 17.08.2018 №562, от 02.04.2019 №220, от 22.01.2020 №23, от 15.01.2021 №16, от 28.12.2021 №773, от 20.02.2023 №123, от 05.03.2024 №120)</t>
  </si>
  <si>
    <t>1 эап: 2013-2018
2 этап: 2019-2023
3 этап: 2024-2026</t>
  </si>
  <si>
    <t xml:space="preserve">Постановление Администрации муниципального образования "Ельнинский район" Смоленской области от 28.12.2017 №921 (с изм. от 06.11.2019 №653, от 30.12.2019 №789, от 10.06.2020 №252, от 24.12.2020 №717, от 06.04.2022 №208, от 20.04.2022 №245, от 17.02.2023 №115, от 12.03.2024 №127) </t>
  </si>
  <si>
    <t>Постановление Администрации муниципального образования "Ельнинский район" Смоленской области от 16.12.2013 №770 ( с изм от 07.03.2014 №180, от 19.03.2014 №223, от 05.11.2014 № 730, от 20.11.2014 №754, от 10.03.2015 №153, от 25.12.2014 №848, от 06.03.2015 №150, от 27.07.2015 №275, от 27.11.2015 №493, от 19.11.2015 №454, от 27.11.2015 №493, от 31.12.2015 №663, от 18.03.2016 №223, от 19.05.2016 № 511, от 08.09.2016 №895, от 19.10.2016 №1044, от 23.11.2016 №1137, от 26.12.2016 №1256, от 30.12.2016 №1306, от 30.01.2017 №82, от 13.03.2017 №238, от 16.06.2017 №451, от 11.09.2017 №635, от 29.12.2017 №933, от 08.06.2018 №410, от 14.08.2018 №540, от 29.12.2018 №847, от 15.04.2019 №242, от 18.07.2019 №450, от 26.09.2019 № 589, от22.01.2020 №21, от 22.04.2020 №173, от 09.09.2020 №423, от 22.01.2021 №29, от 24.02.2021 №131, от 28.05.2021 №330, от 24.06.2021 №388, от 29.12.2021 №788, от 23.03.2022 №172, от 03.02.2023 №80; от 25.03.2024 №162)</t>
  </si>
  <si>
    <t>1 этап: 2013-2018
2 этап: 2019-2023
3 этап: 2024-2026</t>
  </si>
  <si>
    <t>Постановление Администрации муниципального образования "Ельнинский район" Смоленской области от 16.12.2013 №770 ( с изм от 07.03.2014 №180, от 19.03.2014 №223, от 05.11.2014 № 730, от 20.11.2014 №754, от 10.03.2015 №153, от 25.12.2014 №848, от 06.03.2015 №150, от 27.07.2015 №275, от 27.11.2015 №493, от 19.11.2015 №454, от 27.11.2015 №493, от 31.12.2015 №663, от 18.03.2016 №223, от 19.05.2016 № 511, от 08.09.2016 №895, от 19.10.2016 №1044, от 23.11.2016 №1137, от 26.12.2016 №1256, от 30.12.2016 №1306, от 30.01.2017 №82, от 13.03.2017 №238, от 16.06.2017 №451, от 11.09.2017 №635, от 29.12.2017 №933, от 08.06.2018 №410, от 14.08.2018 №540, от 29.12.2018 №847, от 15.04.2019 №242, от 18.07.2019 №450, от 26.09.2019 № 589, от22.01.2020 №21, от 22.04.2020 №173, от 09.09.2020 №423, от 22.01.2021 №29, от 24.02.2021 №131, от 28.05.2021 №330, от 24.06.2021 №388, от 29.12.2021 №788, от 23.03.2022 №172, от 03.02.2023 №80, от 25.03.2024 №162)</t>
  </si>
  <si>
    <t>Федеральный проект "Патриотическое воспитание граждан Российской Федерации"</t>
  </si>
  <si>
    <t>Региональный проект "Модернизация школьных систем образования"</t>
  </si>
  <si>
    <t>Комплекс процессных мероприятий "Управление в сфере образования"</t>
  </si>
  <si>
    <t>Комплекс процессных мероприятий "Организация работ групп обучающихся по ремонту зданий ОУ и благоустройству территории (трудоустройство несовершеннолетних)"</t>
  </si>
  <si>
    <t>Постановление Администрации муниципального образования "Ельнинский район" Смоленской области от 06.06.2016 №603 (с изм от 24.11.2016 №1140, от 14.12.2016 №1217, от 15.02.2018 №136, от 28.02.2019 №137, от 06.08.2019 №489, от 30.12.2019 №731, от 11.03.2020 №110, от 01.04.2021 №220, от 15.09.2021 №572, от 11.02.2022 №93, от 09.09.2022 №551, от 03.04.2023 № 205, от 30.06.2023 №441, от 26.03.2024 №167)</t>
  </si>
  <si>
    <t>1 этап: 2016-2018
2 этап: 2019-2023
3 этап:2024-2026</t>
  </si>
  <si>
    <t>Постановление Администрации муниципального образования "Ельнинский район" Смоленской области от 12.12.2013 №754 ( с изм  от 05.02.2015 №54, от  05.03.2015 №128 , от 23.11.2015 №474,  от 07.07.2016 №697, от 02.11.2016 №1101, от 20.03.2017 №264, от 09.10. 2017 № 698, от 19.02.2019 №115, от 19.12.2019 № 758, от 05.06.2020 №244, от 11.12.2020 №674, от 25.11.2021 №687, от 17.01.2022 №29, от 23.12.2022 №899, от 20.02.2013 №129, от 28.03.2024 №177)</t>
  </si>
  <si>
    <t>1 этап: 2013-2023
2 этап: 2024-2026</t>
  </si>
  <si>
    <t>Постановление Администрации муниципального образования "Ельнинский район" Смоленской области от09.12.2013 №738 (с изм. от 24.12.2013 №810, от 22.09.2014 №639, от 06.11.2014 №731, от 09.12.2014 №797, от 17.02.2015 №94, от 23.06.2015 №247, от 26.11.2015 №486, от 05.02.2016 № 84, от 13.09.2016 №919, от 21.02.2017 №170, от 22.01.2018 №40, от 21.02.2019 №118, от 10.02.2023 № 104, от 19.06.2023 №408, от 28.07.2023 №541, от 03.04.2024 №187)</t>
  </si>
  <si>
    <t>1 этап: 2013-2017
2 этап: 2018-2022
3 этап: 2023-2026</t>
  </si>
  <si>
    <t>Постановление Администрации муниципального образования "Ельнинский район" Смоленской области от 04.03.2021 № 160 (с изм. от 22.07.2021 №462, от 11.02.2022 №94, от 21.10.2022 №688, от 08.02.2023 № 97, от 05.04.2024 №191)</t>
  </si>
  <si>
    <t>1 этап: 2021-2023
2 этап: 2024-2026</t>
  </si>
  <si>
    <t>Постановление Администрации муниципального образования "Ельнинский район" Смоленской области " от 31.12.2014 №874 ( с изм от 05.02.2015 №54, от 12.04.2017 №321, от 17.01.2018 №30, от 09.10.2017 №698, от 01.03.2019 №144, от 26.07.2019 №471, от 07.07.2021 №441, от 28.07.2021 №469, от 23.11.2021 №678, от 10.02.2023 №105, от 12.12.2023 № 834, от 22.12.2023 №866, от 08.04.2024 №193)</t>
  </si>
  <si>
    <t>2017-2023</t>
  </si>
  <si>
    <t xml:space="preserve">Постановление Администрации муниципального образования "Ельнинский район" Смоленской области от 04.12.2013 №712 (с изм. от 09.12.2014 №798, от 10.02.2015 №68, от 19.11.2015 №458, от 21.12.2015 №599, от 28.12.2016 №1291, от 09.04.2018 №253, от 08.05.2019 № 270, от 13.05.2020 №194, от 23.12.2020 №714, от 13.12.2021 №713) </t>
  </si>
  <si>
    <r>
      <t xml:space="preserve">Постановление Администрации муниципального образования "Ельнинский район" Смоленской области " от 27.01.2015 №32 (с изм от 29.05.2015 №223, от 09.07.2015 №264, от 17.11.2015 № 443 , от 31.12.2015 №679, от 15.02.2016 № 100, от 21.09.2016 № 933, от 14.10.2016 №1027, от 16.12.2016 №1225, от 26.12.2016 №1269, от 30.12.2016 №1310, от 17.01.2017 №26, от 17.11.2017 №810, от 14.03.2018 №194, от 28.06.2018 №444, от 14.02.2019 №103, от 26.04.2019 №260, от 10.02.2020 №59, от 24.11.2020 №567, от 04.12.2020 №618, от 25.02.2021 №141, от 27.04.2021 №278, от 25.05.2021 №323, от 27.07.2021 №468, от 11.10.2021 №604, от 17.01.2022 №30, от 24.10.2022 №689, от 10.11.2022 №750, от 24.01.2023 № 31, от 07.04.2023 №220, от 10.07.2023 №461, от 11.12.2023 № 828, от 29.12.2023 </t>
    </r>
    <r>
      <rPr>
        <i/>
        <sz val="8"/>
        <color theme="1"/>
        <rFont val="Times New Roman"/>
        <family val="1"/>
        <charset val="204"/>
      </rPr>
      <t>902, от 01.02.2024 №54, от 13.03.2024 №130, от 10.04.2024 №197, от 03.07.2024 № 369</t>
    </r>
    <r>
      <rPr>
        <sz val="8"/>
        <color theme="1"/>
        <rFont val="Times New Roman"/>
        <family val="1"/>
        <charset val="204"/>
      </rPr>
      <t>)</t>
    </r>
  </si>
  <si>
    <t>Постановление Администрации муниципального образования "Ельнинский район" Смоленской области от 29.12.2021 №785 (с изм. от 14.10.2022 № 668, от 15.02.2023 №113, от 02.08.2024 № 436)</t>
  </si>
  <si>
    <t>Постановление Администрации муниципального образования "Ельнинский район" Смоленской области от 16.11.2017 №804  (с изм от 30.03.2018 №240, от 05.04.2018 №248, от 08.06.2018 № 409, от 27.03.2019 №200, от 18.12.2019 №756, от 27.03.2020 №138, от 31.08.2020 №404, от 26.03.2021 №209, от 26.07.2021 №466, от 18.11.2021 №662, от 09.02.2022 №88, от 02.03.2022 №136, от 25.03.2022 № 181, от 06.02.2023 № 82, от 19.03.2024 №138, от 02.08.2024 № 437)</t>
  </si>
  <si>
    <t>муниципальных программ Ельнинского района Смоленской области на 06.08.2024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</si>
</sst>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#,##0.0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8.1999999999999993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7">
    <xf numFmtId="0" fontId="0" fillId="0" borderId="0" xfId="0"/>
    <xf numFmtId="0" fontId="1" fillId="0" borderId="1" xfId="0" applyFont="1" applyBorder="1"/>
    <xf numFmtId="164" fontId="1" fillId="0" borderId="1" xfId="0" applyNumberFormat="1" applyFont="1" applyBorder="1"/>
    <xf numFmtId="1" fontId="1" fillId="0" borderId="1" xfId="0" applyNumberFormat="1" applyFont="1" applyBorder="1"/>
    <xf numFmtId="0" fontId="0" fillId="0" borderId="0" xfId="0" applyFill="1"/>
    <xf numFmtId="0" fontId="1" fillId="0" borderId="1" xfId="0" applyFont="1" applyFill="1" applyBorder="1"/>
    <xf numFmtId="0" fontId="0" fillId="0" borderId="0" xfId="0" applyFill="1" applyAlignment="1"/>
    <xf numFmtId="0" fontId="1" fillId="0" borderId="1" xfId="0" applyFont="1" applyFill="1" applyBorder="1" applyAlignment="1"/>
    <xf numFmtId="0" fontId="0" fillId="0" borderId="0" xfId="0" applyAlignment="1"/>
    <xf numFmtId="0" fontId="3" fillId="0" borderId="1" xfId="0" applyFont="1" applyBorder="1"/>
    <xf numFmtId="164" fontId="3" fillId="0" borderId="1" xfId="0" applyNumberFormat="1" applyFont="1" applyBorder="1"/>
    <xf numFmtId="165" fontId="3" fillId="0" borderId="1" xfId="0" applyNumberFormat="1" applyFont="1" applyBorder="1"/>
    <xf numFmtId="0" fontId="0" fillId="0" borderId="0" xfId="0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1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0" fillId="2" borderId="0" xfId="0" applyFont="1" applyFill="1"/>
    <xf numFmtId="164" fontId="1" fillId="2" borderId="1" xfId="0" applyNumberFormat="1" applyFont="1" applyFill="1" applyBorder="1" applyAlignment="1">
      <alignment wrapText="1"/>
    </xf>
    <xf numFmtId="164" fontId="3" fillId="2" borderId="1" xfId="0" applyNumberFormat="1" applyFont="1" applyFill="1" applyBorder="1" applyAlignment="1">
      <alignment wrapText="1"/>
    </xf>
    <xf numFmtId="0" fontId="1" fillId="2" borderId="1" xfId="0" applyFont="1" applyFill="1" applyBorder="1"/>
    <xf numFmtId="164" fontId="1" fillId="2" borderId="1" xfId="0" applyNumberFormat="1" applyFont="1" applyFill="1" applyBorder="1"/>
    <xf numFmtId="0" fontId="3" fillId="2" borderId="1" xfId="0" applyFont="1" applyFill="1" applyBorder="1"/>
    <xf numFmtId="0" fontId="3" fillId="2" borderId="4" xfId="0" applyFont="1" applyFill="1" applyBorder="1"/>
    <xf numFmtId="164" fontId="3" fillId="2" borderId="4" xfId="0" applyNumberFormat="1" applyFont="1" applyFill="1" applyBorder="1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left" vertical="top" wrapText="1"/>
    </xf>
    <xf numFmtId="164" fontId="3" fillId="2" borderId="1" xfId="0" applyNumberFormat="1" applyFont="1" applyFill="1" applyBorder="1"/>
    <xf numFmtId="0" fontId="0" fillId="2" borderId="1" xfId="0" applyFont="1" applyFill="1" applyBorder="1"/>
    <xf numFmtId="0" fontId="1" fillId="2" borderId="6" xfId="0" applyFont="1" applyFill="1" applyBorder="1"/>
    <xf numFmtId="0" fontId="3" fillId="2" borderId="6" xfId="0" applyFont="1" applyFill="1" applyBorder="1"/>
    <xf numFmtId="1" fontId="1" fillId="2" borderId="1" xfId="0" applyNumberFormat="1" applyFont="1" applyFill="1" applyBorder="1"/>
    <xf numFmtId="2" fontId="3" fillId="2" borderId="1" xfId="0" applyNumberFormat="1" applyFont="1" applyFill="1" applyBorder="1"/>
    <xf numFmtId="2" fontId="1" fillId="2" borderId="1" xfId="0" applyNumberFormat="1" applyFont="1" applyFill="1" applyBorder="1"/>
    <xf numFmtId="0" fontId="3" fillId="2" borderId="1" xfId="0" applyFont="1" applyFill="1" applyBorder="1" applyAlignment="1">
      <alignment horizontal="left" vertical="top"/>
    </xf>
    <xf numFmtId="0" fontId="0" fillId="2" borderId="0" xfId="0" applyFont="1" applyFill="1" applyAlignment="1">
      <alignment horizontal="left" vertical="top"/>
    </xf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0" fontId="0" fillId="2" borderId="0" xfId="0" applyFill="1"/>
    <xf numFmtId="0" fontId="1" fillId="2" borderId="6" xfId="0" applyFont="1" applyFill="1" applyBorder="1" applyAlignment="1">
      <alignment horizontal="right"/>
    </xf>
    <xf numFmtId="0" fontId="3" fillId="2" borderId="6" xfId="0" applyFont="1" applyFill="1" applyBorder="1" applyAlignment="1">
      <alignment horizontal="center"/>
    </xf>
    <xf numFmtId="1" fontId="1" fillId="2" borderId="6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1" fillId="2" borderId="6" xfId="0" applyNumberFormat="1" applyFont="1" applyFill="1" applyBorder="1" applyAlignment="1">
      <alignment horizontal="center"/>
    </xf>
    <xf numFmtId="164" fontId="3" fillId="2" borderId="6" xfId="0" applyNumberFormat="1" applyFont="1" applyFill="1" applyBorder="1" applyAlignment="1">
      <alignment horizontal="center"/>
    </xf>
    <xf numFmtId="1" fontId="3" fillId="2" borderId="1" xfId="0" applyNumberFormat="1" applyFont="1" applyFill="1" applyBorder="1"/>
    <xf numFmtId="0" fontId="1" fillId="2" borderId="1" xfId="0" applyFont="1" applyFill="1" applyBorder="1" applyAlignment="1">
      <alignment horizontal="right"/>
    </xf>
    <xf numFmtId="1" fontId="3" fillId="2" borderId="1" xfId="0" applyNumberFormat="1" applyFont="1" applyFill="1" applyBorder="1" applyAlignment="1">
      <alignment wrapText="1"/>
    </xf>
    <xf numFmtId="0" fontId="1" fillId="2" borderId="5" xfId="0" applyFont="1" applyFill="1" applyBorder="1" applyAlignment="1">
      <alignment horizontal="left" vertical="top" wrapText="1"/>
    </xf>
    <xf numFmtId="0" fontId="0" fillId="2" borderId="5" xfId="0" applyFont="1" applyFill="1" applyBorder="1" applyAlignment="1">
      <alignment horizontal="left" vertical="top"/>
    </xf>
    <xf numFmtId="0" fontId="4" fillId="2" borderId="1" xfId="0" applyFont="1" applyFill="1" applyBorder="1"/>
    <xf numFmtId="164" fontId="4" fillId="2" borderId="1" xfId="0" applyNumberFormat="1" applyFont="1" applyFill="1" applyBorder="1"/>
    <xf numFmtId="164" fontId="1" fillId="2" borderId="1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center"/>
    </xf>
    <xf numFmtId="0" fontId="5" fillId="2" borderId="0" xfId="0" applyFont="1" applyFill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right"/>
    </xf>
    <xf numFmtId="164" fontId="3" fillId="2" borderId="1" xfId="0" applyNumberFormat="1" applyFont="1" applyFill="1" applyBorder="1" applyAlignment="1">
      <alignment horizontal="right"/>
    </xf>
    <xf numFmtId="0" fontId="1" fillId="2" borderId="0" xfId="0" applyFont="1" applyFill="1"/>
    <xf numFmtId="164" fontId="1" fillId="2" borderId="1" xfId="0" applyNumberFormat="1" applyFont="1" applyFill="1" applyBorder="1" applyAlignment="1"/>
    <xf numFmtId="164" fontId="3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164" fontId="1" fillId="2" borderId="1" xfId="0" applyNumberFormat="1" applyFont="1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164" fontId="0" fillId="2" borderId="1" xfId="0" applyNumberFormat="1" applyFill="1" applyBorder="1" applyAlignment="1">
      <alignment horizontal="right"/>
    </xf>
    <xf numFmtId="164" fontId="3" fillId="2" borderId="1" xfId="0" applyNumberFormat="1" applyFont="1" applyFill="1" applyBorder="1" applyAlignment="1">
      <alignment horizontal="left"/>
    </xf>
    <xf numFmtId="0" fontId="4" fillId="2" borderId="1" xfId="0" applyFont="1" applyFill="1" applyBorder="1" applyAlignment="1">
      <alignment horizontal="right"/>
    </xf>
    <xf numFmtId="164" fontId="4" fillId="2" borderId="1" xfId="0" applyNumberFormat="1" applyFont="1" applyFill="1" applyBorder="1" applyAlignment="1">
      <alignment horizontal="right"/>
    </xf>
    <xf numFmtId="0" fontId="0" fillId="2" borderId="1" xfId="0" applyFill="1" applyBorder="1"/>
    <xf numFmtId="0" fontId="1" fillId="2" borderId="1" xfId="0" applyFont="1" applyFill="1" applyBorder="1" applyAlignment="1">
      <alignment horizontal="right" vertical="top"/>
    </xf>
    <xf numFmtId="0" fontId="3" fillId="2" borderId="1" xfId="0" applyFont="1" applyFill="1" applyBorder="1" applyAlignment="1">
      <alignment horizontal="right" vertical="top"/>
    </xf>
    <xf numFmtId="0" fontId="0" fillId="2" borderId="0" xfId="0" applyFont="1" applyFill="1" applyBorder="1"/>
    <xf numFmtId="0" fontId="0" fillId="2" borderId="0" xfId="0" applyFont="1" applyFill="1" applyBorder="1" applyAlignment="1"/>
    <xf numFmtId="0" fontId="0" fillId="2" borderId="8" xfId="0" applyFont="1" applyFill="1" applyBorder="1" applyAlignment="1"/>
    <xf numFmtId="0" fontId="0" fillId="2" borderId="1" xfId="0" applyFont="1" applyFill="1" applyBorder="1" applyAlignment="1"/>
    <xf numFmtId="164" fontId="1" fillId="2" borderId="6" xfId="0" applyNumberFormat="1" applyFont="1" applyFill="1" applyBorder="1" applyAlignment="1">
      <alignment horizontal="right"/>
    </xf>
    <xf numFmtId="164" fontId="3" fillId="2" borderId="6" xfId="0" applyNumberFormat="1" applyFont="1" applyFill="1" applyBorder="1" applyAlignment="1">
      <alignment horizontal="right"/>
    </xf>
    <xf numFmtId="0" fontId="3" fillId="2" borderId="1" xfId="0" applyFont="1" applyFill="1" applyBorder="1" applyAlignment="1"/>
    <xf numFmtId="0" fontId="0" fillId="0" borderId="1" xfId="0" applyBorder="1"/>
    <xf numFmtId="0" fontId="1" fillId="2" borderId="1" xfId="0" applyFont="1" applyFill="1" applyBorder="1" applyAlignment="1"/>
    <xf numFmtId="0" fontId="3" fillId="2" borderId="4" xfId="0" applyFont="1" applyFill="1" applyBorder="1" applyAlignment="1">
      <alignment horizontal="left"/>
    </xf>
    <xf numFmtId="0" fontId="3" fillId="2" borderId="4" xfId="0" applyFont="1" applyFill="1" applyBorder="1" applyAlignment="1"/>
    <xf numFmtId="0" fontId="0" fillId="2" borderId="4" xfId="0" applyFont="1" applyFill="1" applyBorder="1" applyAlignment="1"/>
    <xf numFmtId="0" fontId="1" fillId="0" borderId="6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/>
    </xf>
    <xf numFmtId="0" fontId="1" fillId="0" borderId="6" xfId="0" applyFont="1" applyFill="1" applyBorder="1" applyAlignment="1">
      <alignment vertical="top"/>
    </xf>
    <xf numFmtId="0" fontId="1" fillId="2" borderId="4" xfId="0" applyFont="1" applyFill="1" applyBorder="1" applyAlignment="1"/>
    <xf numFmtId="0" fontId="1" fillId="2" borderId="6" xfId="0" applyFont="1" applyFill="1" applyBorder="1" applyAlignment="1"/>
    <xf numFmtId="0" fontId="1" fillId="2" borderId="5" xfId="0" applyFont="1" applyFill="1" applyBorder="1" applyAlignment="1"/>
    <xf numFmtId="0" fontId="1" fillId="0" borderId="1" xfId="0" applyFont="1" applyBorder="1" applyAlignment="1">
      <alignment horizontal="center"/>
    </xf>
    <xf numFmtId="164" fontId="1" fillId="2" borderId="6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 vertical="top"/>
    </xf>
    <xf numFmtId="164" fontId="1" fillId="2" borderId="6" xfId="0" applyNumberFormat="1" applyFont="1" applyFill="1" applyBorder="1" applyAlignment="1">
      <alignment horizontal="right"/>
    </xf>
    <xf numFmtId="164" fontId="1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2" fontId="1" fillId="2" borderId="1" xfId="0" applyNumberFormat="1" applyFont="1" applyFill="1" applyBorder="1" applyAlignment="1">
      <alignment horizontal="right"/>
    </xf>
    <xf numFmtId="0" fontId="7" fillId="2" borderId="1" xfId="0" applyFont="1" applyFill="1" applyBorder="1" applyAlignment="1">
      <alignment horizontal="center" vertical="top"/>
    </xf>
    <xf numFmtId="0" fontId="7" fillId="2" borderId="4" xfId="0" applyFont="1" applyFill="1" applyBorder="1"/>
    <xf numFmtId="0" fontId="8" fillId="2" borderId="5" xfId="0" applyFont="1" applyFill="1" applyBorder="1" applyAlignment="1">
      <alignment horizontal="center" vertical="top"/>
    </xf>
    <xf numFmtId="0" fontId="0" fillId="2" borderId="3" xfId="0" applyFont="1" applyFill="1" applyBorder="1" applyAlignment="1"/>
    <xf numFmtId="0" fontId="5" fillId="2" borderId="0" xfId="0" applyFont="1" applyFill="1" applyBorder="1"/>
    <xf numFmtId="164" fontId="1" fillId="2" borderId="0" xfId="0" applyNumberFormat="1" applyFont="1" applyFill="1"/>
    <xf numFmtId="0" fontId="0" fillId="0" borderId="1" xfId="0" applyBorder="1" applyAlignment="1">
      <alignment horizontal="center"/>
    </xf>
    <xf numFmtId="0" fontId="1" fillId="2" borderId="4" xfId="0" applyFont="1" applyFill="1" applyBorder="1" applyAlignment="1">
      <alignment horizontal="right"/>
    </xf>
    <xf numFmtId="164" fontId="1" fillId="2" borderId="4" xfId="0" applyNumberFormat="1" applyFont="1" applyFill="1" applyBorder="1" applyAlignment="1"/>
    <xf numFmtId="164" fontId="3" fillId="2" borderId="4" xfId="0" applyNumberFormat="1" applyFont="1" applyFill="1" applyBorder="1" applyAlignment="1"/>
    <xf numFmtId="164" fontId="1" fillId="2" borderId="4" xfId="0" applyNumberFormat="1" applyFont="1" applyFill="1" applyBorder="1"/>
    <xf numFmtId="164" fontId="3" fillId="2" borderId="1" xfId="0" applyNumberFormat="1" applyFont="1" applyFill="1" applyBorder="1" applyAlignment="1">
      <alignment horizontal="right" vertical="top"/>
    </xf>
    <xf numFmtId="164" fontId="1" fillId="2" borderId="6" xfId="0" applyNumberFormat="1" applyFont="1" applyFill="1" applyBorder="1" applyAlignment="1">
      <alignment horizontal="right"/>
    </xf>
    <xf numFmtId="0" fontId="1" fillId="2" borderId="5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7" fillId="2" borderId="5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4" fillId="0" borderId="1" xfId="0" applyFont="1" applyBorder="1"/>
    <xf numFmtId="164" fontId="1" fillId="0" borderId="1" xfId="0" applyNumberFormat="1" applyFont="1" applyBorder="1" applyAlignment="1"/>
    <xf numFmtId="0" fontId="0" fillId="2" borderId="1" xfId="0" applyFont="1" applyFill="1" applyBorder="1" applyAlignment="1">
      <alignment horizontal="center" vertical="top"/>
    </xf>
    <xf numFmtId="0" fontId="1" fillId="0" borderId="1" xfId="0" applyFont="1" applyBorder="1" applyAlignment="1"/>
    <xf numFmtId="0" fontId="1" fillId="0" borderId="1" xfId="0" applyFont="1" applyBorder="1" applyAlignment="1">
      <alignment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right"/>
    </xf>
    <xf numFmtId="164" fontId="0" fillId="0" borderId="1" xfId="0" applyNumberFormat="1" applyBorder="1"/>
    <xf numFmtId="164" fontId="4" fillId="0" borderId="1" xfId="0" applyNumberFormat="1" applyFont="1" applyBorder="1"/>
    <xf numFmtId="0" fontId="1" fillId="2" borderId="6" xfId="0" applyFont="1" applyFill="1" applyBorder="1" applyAlignment="1">
      <alignment horizontal="center"/>
    </xf>
    <xf numFmtId="164" fontId="1" fillId="2" borderId="6" xfId="0" applyNumberFormat="1" applyFont="1" applyFill="1" applyBorder="1" applyAlignment="1">
      <alignment horizontal="right"/>
    </xf>
    <xf numFmtId="164" fontId="1" fillId="2" borderId="6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right"/>
    </xf>
    <xf numFmtId="0" fontId="3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right"/>
    </xf>
    <xf numFmtId="164" fontId="1" fillId="2" borderId="6" xfId="0" applyNumberFormat="1" applyFont="1" applyFill="1" applyBorder="1" applyAlignment="1">
      <alignment horizontal="right"/>
    </xf>
    <xf numFmtId="164" fontId="1" fillId="2" borderId="6" xfId="0" applyNumberFormat="1" applyFont="1" applyFill="1" applyBorder="1"/>
    <xf numFmtId="164" fontId="3" fillId="2" borderId="6" xfId="0" applyNumberFormat="1" applyFont="1" applyFill="1" applyBorder="1"/>
    <xf numFmtId="0" fontId="1" fillId="0" borderId="1" xfId="0" applyFont="1" applyFill="1" applyBorder="1" applyAlignment="1">
      <alignment horizontal="right"/>
    </xf>
    <xf numFmtId="0" fontId="1" fillId="0" borderId="4" xfId="0" applyFont="1" applyFill="1" applyBorder="1" applyAlignment="1">
      <alignment horizontal="right"/>
    </xf>
    <xf numFmtId="164" fontId="0" fillId="2" borderId="4" xfId="0" applyNumberFormat="1" applyFont="1" applyFill="1" applyBorder="1" applyAlignment="1"/>
    <xf numFmtId="164" fontId="0" fillId="0" borderId="1" xfId="0" applyNumberFormat="1" applyBorder="1" applyAlignment="1">
      <alignment horizontal="right"/>
    </xf>
    <xf numFmtId="2" fontId="1" fillId="2" borderId="1" xfId="0" applyNumberFormat="1" applyFont="1" applyFill="1" applyBorder="1" applyAlignment="1">
      <alignment horizontal="right" indent="1"/>
    </xf>
    <xf numFmtId="164" fontId="1" fillId="0" borderId="1" xfId="0" applyNumberFormat="1" applyFont="1" applyFill="1" applyBorder="1" applyAlignment="1">
      <alignment horizontal="right" indent="1"/>
    </xf>
    <xf numFmtId="0" fontId="1" fillId="2" borderId="5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right" wrapText="1"/>
    </xf>
    <xf numFmtId="0" fontId="3" fillId="2" borderId="6" xfId="0" applyFont="1" applyFill="1" applyBorder="1" applyAlignment="1">
      <alignment horizontal="center" wrapText="1"/>
    </xf>
    <xf numFmtId="164" fontId="3" fillId="2" borderId="6" xfId="0" applyNumberFormat="1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right" wrapText="1"/>
    </xf>
    <xf numFmtId="0" fontId="3" fillId="2" borderId="6" xfId="0" applyFont="1" applyFill="1" applyBorder="1" applyAlignment="1">
      <alignment horizontal="right" wrapText="1"/>
    </xf>
    <xf numFmtId="164" fontId="1" fillId="2" borderId="6" xfId="0" applyNumberFormat="1" applyFont="1" applyFill="1" applyBorder="1" applyAlignment="1">
      <alignment horizontal="right" wrapText="1"/>
    </xf>
    <xf numFmtId="0" fontId="1" fillId="2" borderId="6" xfId="0" applyFont="1" applyFill="1" applyBorder="1" applyAlignment="1">
      <alignment horizontal="right"/>
    </xf>
    <xf numFmtId="164" fontId="3" fillId="2" borderId="6" xfId="0" applyNumberFormat="1" applyFont="1" applyFill="1" applyBorder="1" applyAlignment="1">
      <alignment horizontal="right" wrapText="1"/>
    </xf>
    <xf numFmtId="0" fontId="0" fillId="0" borderId="6" xfId="0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166" fontId="1" fillId="0" borderId="1" xfId="0" applyNumberFormat="1" applyFont="1" applyBorder="1"/>
    <xf numFmtId="166" fontId="3" fillId="0" borderId="1" xfId="0" applyNumberFormat="1" applyFont="1" applyBorder="1"/>
    <xf numFmtId="0" fontId="1" fillId="2" borderId="0" xfId="0" applyFont="1" applyFill="1" applyAlignment="1">
      <alignment horizontal="right" vertical="top"/>
    </xf>
    <xf numFmtId="0" fontId="0" fillId="0" borderId="6" xfId="0" applyBorder="1" applyAlignment="1">
      <alignment horizontal="center" vertical="top"/>
    </xf>
    <xf numFmtId="0" fontId="1" fillId="2" borderId="6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right" vertical="top"/>
    </xf>
    <xf numFmtId="0" fontId="1" fillId="0" borderId="1" xfId="0" applyFont="1" applyBorder="1" applyAlignment="1">
      <alignment horizontal="right" vertical="top"/>
    </xf>
    <xf numFmtId="0" fontId="1" fillId="2" borderId="4" xfId="0" applyFont="1" applyFill="1" applyBorder="1" applyAlignment="1">
      <alignment horizontal="right"/>
    </xf>
    <xf numFmtId="0" fontId="1" fillId="2" borderId="6" xfId="0" applyFont="1" applyFill="1" applyBorder="1" applyAlignment="1">
      <alignment horizontal="center" vertical="top" wrapText="1"/>
    </xf>
    <xf numFmtId="0" fontId="14" fillId="0" borderId="1" xfId="0" applyFont="1" applyBorder="1"/>
    <xf numFmtId="0" fontId="1" fillId="2" borderId="5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center" vertical="top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7" fillId="2" borderId="4" xfId="0" applyFont="1" applyFill="1" applyBorder="1" applyAlignment="1">
      <alignment horizontal="center" vertical="top"/>
    </xf>
    <xf numFmtId="0" fontId="7" fillId="2" borderId="5" xfId="0" applyFont="1" applyFill="1" applyBorder="1" applyAlignment="1">
      <alignment horizontal="center" vertical="top"/>
    </xf>
    <xf numFmtId="0" fontId="7" fillId="2" borderId="6" xfId="0" applyFont="1" applyFill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1" fillId="0" borderId="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/>
    </xf>
    <xf numFmtId="0" fontId="1" fillId="2" borderId="6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left" vertical="top" wrapText="1"/>
    </xf>
    <xf numFmtId="2" fontId="1" fillId="2" borderId="4" xfId="0" applyNumberFormat="1" applyFont="1" applyFill="1" applyBorder="1" applyAlignment="1">
      <alignment horizontal="left" vertical="top" wrapText="1"/>
    </xf>
    <xf numFmtId="2" fontId="1" fillId="2" borderId="5" xfId="0" applyNumberFormat="1" applyFont="1" applyFill="1" applyBorder="1" applyAlignment="1">
      <alignment horizontal="left" vertical="top" wrapText="1"/>
    </xf>
    <xf numFmtId="2" fontId="1" fillId="2" borderId="6" xfId="0" applyNumberFormat="1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vertical="top" wrapText="1"/>
    </xf>
    <xf numFmtId="0" fontId="6" fillId="2" borderId="5" xfId="0" applyFont="1" applyFill="1" applyBorder="1" applyAlignment="1">
      <alignment vertical="top" wrapText="1"/>
    </xf>
    <xf numFmtId="0" fontId="6" fillId="2" borderId="6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164" fontId="1" fillId="2" borderId="4" xfId="0" applyNumberFormat="1" applyFont="1" applyFill="1" applyBorder="1" applyAlignment="1">
      <alignment horizontal="left" vertical="top" wrapText="1"/>
    </xf>
    <xf numFmtId="164" fontId="1" fillId="2" borderId="5" xfId="0" applyNumberFormat="1" applyFont="1" applyFill="1" applyBorder="1" applyAlignment="1">
      <alignment horizontal="left" vertical="top" wrapText="1"/>
    </xf>
    <xf numFmtId="164" fontId="1" fillId="2" borderId="6" xfId="0" applyNumberFormat="1" applyFont="1" applyFill="1" applyBorder="1" applyAlignment="1">
      <alignment horizontal="left" vertical="top" wrapText="1"/>
    </xf>
    <xf numFmtId="0" fontId="1" fillId="2" borderId="4" xfId="0" applyNumberFormat="1" applyFont="1" applyFill="1" applyBorder="1" applyAlignment="1">
      <alignment horizontal="left" vertical="top" wrapText="1"/>
    </xf>
    <xf numFmtId="0" fontId="1" fillId="2" borderId="5" xfId="0" applyNumberFormat="1" applyFont="1" applyFill="1" applyBorder="1" applyAlignment="1">
      <alignment horizontal="left" vertical="top" wrapText="1"/>
    </xf>
    <xf numFmtId="0" fontId="1" fillId="2" borderId="6" xfId="0" applyNumberFormat="1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horizontal="left" vertical="top" wrapText="1"/>
    </xf>
    <xf numFmtId="0" fontId="11" fillId="2" borderId="5" xfId="0" applyFont="1" applyFill="1" applyBorder="1" applyAlignment="1">
      <alignment horizontal="left" vertical="top" wrapText="1"/>
    </xf>
    <xf numFmtId="49" fontId="7" fillId="2" borderId="4" xfId="0" applyNumberFormat="1" applyFont="1" applyFill="1" applyBorder="1" applyAlignment="1">
      <alignment horizontal="center" vertical="top" wrapText="1"/>
    </xf>
    <xf numFmtId="49" fontId="7" fillId="2" borderId="5" xfId="0" applyNumberFormat="1" applyFont="1" applyFill="1" applyBorder="1" applyAlignment="1">
      <alignment horizontal="center" vertical="top" wrapText="1"/>
    </xf>
    <xf numFmtId="49" fontId="7" fillId="2" borderId="6" xfId="0" applyNumberFormat="1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left" vertical="top" wrapText="1"/>
    </xf>
    <xf numFmtId="0" fontId="7" fillId="2" borderId="5" xfId="0" applyFont="1" applyFill="1" applyBorder="1" applyAlignment="1">
      <alignment horizontal="left" vertical="top" wrapText="1"/>
    </xf>
    <xf numFmtId="0" fontId="7" fillId="2" borderId="6" xfId="0" applyFont="1" applyFill="1" applyBorder="1" applyAlignment="1">
      <alignment horizontal="left" vertical="top" wrapText="1"/>
    </xf>
    <xf numFmtId="0" fontId="10" fillId="2" borderId="4" xfId="0" applyFont="1" applyFill="1" applyBorder="1" applyAlignment="1">
      <alignment horizontal="left" vertical="top" wrapText="1"/>
    </xf>
    <xf numFmtId="0" fontId="10" fillId="2" borderId="5" xfId="0" applyFont="1" applyFill="1" applyBorder="1" applyAlignment="1">
      <alignment horizontal="left" vertical="top" wrapText="1"/>
    </xf>
    <xf numFmtId="0" fontId="10" fillId="2" borderId="6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top" wrapText="1"/>
    </xf>
    <xf numFmtId="49" fontId="7" fillId="2" borderId="4" xfId="0" applyNumberFormat="1" applyFont="1" applyFill="1" applyBorder="1" applyAlignment="1">
      <alignment horizontal="center" vertical="top"/>
    </xf>
    <xf numFmtId="49" fontId="7" fillId="2" borderId="5" xfId="0" applyNumberFormat="1" applyFont="1" applyFill="1" applyBorder="1" applyAlignment="1">
      <alignment horizontal="center" vertical="top"/>
    </xf>
    <xf numFmtId="49" fontId="7" fillId="2" borderId="6" xfId="0" applyNumberFormat="1" applyFont="1" applyFill="1" applyBorder="1" applyAlignment="1">
      <alignment horizontal="center" vertical="top"/>
    </xf>
    <xf numFmtId="0" fontId="9" fillId="2" borderId="4" xfId="0" applyFont="1" applyFill="1" applyBorder="1" applyAlignment="1">
      <alignment horizontal="left" vertical="top" wrapText="1"/>
    </xf>
    <xf numFmtId="0" fontId="9" fillId="2" borderId="5" xfId="0" applyFont="1" applyFill="1" applyBorder="1" applyAlignment="1">
      <alignment horizontal="left" vertical="top" wrapText="1"/>
    </xf>
    <xf numFmtId="0" fontId="9" fillId="2" borderId="6" xfId="0" applyFont="1" applyFill="1" applyBorder="1" applyAlignment="1">
      <alignment horizontal="left" vertical="top" wrapText="1"/>
    </xf>
    <xf numFmtId="164" fontId="1" fillId="0" borderId="4" xfId="0" applyNumberFormat="1" applyFont="1" applyFill="1" applyBorder="1" applyAlignment="1">
      <alignment horizontal="left" vertical="top" wrapText="1"/>
    </xf>
    <xf numFmtId="164" fontId="1" fillId="0" borderId="5" xfId="0" applyNumberFormat="1" applyFont="1" applyFill="1" applyBorder="1" applyAlignment="1">
      <alignment horizontal="left" vertical="top" wrapText="1"/>
    </xf>
    <xf numFmtId="164" fontId="1" fillId="0" borderId="6" xfId="0" applyNumberFormat="1" applyFont="1" applyFill="1" applyBorder="1" applyAlignment="1">
      <alignment horizontal="left" vertical="top" wrapText="1"/>
    </xf>
    <xf numFmtId="0" fontId="0" fillId="2" borderId="5" xfId="0" applyFont="1" applyFill="1" applyBorder="1" applyAlignment="1">
      <alignment horizontal="center" vertical="top"/>
    </xf>
    <xf numFmtId="0" fontId="0" fillId="2" borderId="6" xfId="0" applyFont="1" applyFill="1" applyBorder="1" applyAlignment="1">
      <alignment horizontal="center" vertical="top"/>
    </xf>
    <xf numFmtId="164" fontId="1" fillId="2" borderId="4" xfId="0" applyNumberFormat="1" applyFont="1" applyFill="1" applyBorder="1" applyAlignment="1">
      <alignment horizontal="right"/>
    </xf>
    <xf numFmtId="164" fontId="1" fillId="2" borderId="6" xfId="0" applyNumberFormat="1" applyFont="1" applyFill="1" applyBorder="1" applyAlignment="1">
      <alignment horizontal="right"/>
    </xf>
    <xf numFmtId="0" fontId="1" fillId="2" borderId="4" xfId="0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4" xfId="0" applyFont="1" applyFill="1" applyBorder="1" applyAlignment="1"/>
    <xf numFmtId="0" fontId="1" fillId="2" borderId="6" xfId="0" applyFont="1" applyFill="1" applyBorder="1" applyAlignment="1"/>
    <xf numFmtId="0" fontId="7" fillId="0" borderId="4" xfId="0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0" fontId="7" fillId="0" borderId="6" xfId="0" applyFont="1" applyBorder="1" applyAlignment="1">
      <alignment horizontal="center" vertical="top"/>
    </xf>
    <xf numFmtId="0" fontId="2" fillId="0" borderId="0" xfId="0" applyFont="1" applyFill="1" applyAlignment="1">
      <alignment horizontal="center"/>
    </xf>
    <xf numFmtId="0" fontId="1" fillId="0" borderId="8" xfId="0" applyFont="1" applyFill="1" applyBorder="1" applyAlignment="1">
      <alignment horizontal="center" vertical="top"/>
    </xf>
    <xf numFmtId="0" fontId="1" fillId="0" borderId="9" xfId="0" applyFont="1" applyFill="1" applyBorder="1" applyAlignment="1">
      <alignment horizontal="center" vertical="top"/>
    </xf>
    <xf numFmtId="0" fontId="1" fillId="0" borderId="8" xfId="0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5" xfId="0" applyFont="1" applyFill="1" applyBorder="1" applyAlignment="1">
      <alignment vertical="top" wrapText="1"/>
    </xf>
    <xf numFmtId="0" fontId="1" fillId="0" borderId="6" xfId="0" applyFont="1" applyFill="1" applyBorder="1" applyAlignment="1">
      <alignment vertical="top" wrapText="1"/>
    </xf>
    <xf numFmtId="0" fontId="1" fillId="0" borderId="2" xfId="0" applyFont="1" applyFill="1" applyBorder="1" applyAlignment="1">
      <alignment horizontal="center" vertical="top"/>
    </xf>
    <xf numFmtId="0" fontId="1" fillId="0" borderId="7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1" fontId="1" fillId="2" borderId="4" xfId="0" applyNumberFormat="1" applyFont="1" applyFill="1" applyBorder="1" applyAlignment="1">
      <alignment horizontal="center" vertical="top"/>
    </xf>
    <xf numFmtId="1" fontId="1" fillId="2" borderId="5" xfId="0" applyNumberFormat="1" applyFont="1" applyFill="1" applyBorder="1" applyAlignment="1">
      <alignment horizontal="center" vertical="top"/>
    </xf>
    <xf numFmtId="1" fontId="1" fillId="2" borderId="6" xfId="0" applyNumberFormat="1" applyFont="1" applyFill="1" applyBorder="1" applyAlignment="1">
      <alignment horizontal="center" vertical="top"/>
    </xf>
    <xf numFmtId="49" fontId="1" fillId="2" borderId="4" xfId="0" applyNumberFormat="1" applyFont="1" applyFill="1" applyBorder="1" applyAlignment="1">
      <alignment horizontal="center" vertical="top"/>
    </xf>
    <xf numFmtId="49" fontId="1" fillId="2" borderId="5" xfId="0" applyNumberFormat="1" applyFont="1" applyFill="1" applyBorder="1" applyAlignment="1">
      <alignment horizontal="center" vertical="top"/>
    </xf>
    <xf numFmtId="49" fontId="1" fillId="2" borderId="6" xfId="0" applyNumberFormat="1" applyFont="1" applyFill="1" applyBorder="1" applyAlignment="1">
      <alignment horizontal="center" vertical="top"/>
    </xf>
    <xf numFmtId="2" fontId="6" fillId="2" borderId="4" xfId="0" applyNumberFormat="1" applyFont="1" applyFill="1" applyBorder="1" applyAlignment="1">
      <alignment horizontal="left" vertical="top" wrapText="1"/>
    </xf>
    <xf numFmtId="2" fontId="6" fillId="2" borderId="5" xfId="0" applyNumberFormat="1" applyFont="1" applyFill="1" applyBorder="1" applyAlignment="1">
      <alignment horizontal="left" vertical="top" wrapText="1"/>
    </xf>
    <xf numFmtId="2" fontId="6" fillId="2" borderId="6" xfId="0" applyNumberFormat="1" applyFont="1" applyFill="1" applyBorder="1" applyAlignment="1">
      <alignment horizontal="left" vertical="top" wrapText="1"/>
    </xf>
    <xf numFmtId="2" fontId="1" fillId="2" borderId="4" xfId="0" applyNumberFormat="1" applyFont="1" applyFill="1" applyBorder="1" applyAlignment="1">
      <alignment horizontal="center" vertical="top" wrapText="1"/>
    </xf>
    <xf numFmtId="2" fontId="1" fillId="2" borderId="5" xfId="0" applyNumberFormat="1" applyFont="1" applyFill="1" applyBorder="1" applyAlignment="1">
      <alignment horizontal="center" vertical="top" wrapText="1"/>
    </xf>
    <xf numFmtId="2" fontId="1" fillId="2" borderId="6" xfId="0" applyNumberFormat="1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vertical="top" wrapText="1"/>
    </xf>
    <xf numFmtId="0" fontId="1" fillId="2" borderId="5" xfId="0" applyFont="1" applyFill="1" applyBorder="1" applyAlignment="1">
      <alignment vertical="top" wrapText="1"/>
    </xf>
    <xf numFmtId="0" fontId="1" fillId="2" borderId="6" xfId="0" applyFont="1" applyFill="1" applyBorder="1" applyAlignment="1">
      <alignment vertical="top" wrapText="1"/>
    </xf>
    <xf numFmtId="0" fontId="8" fillId="2" borderId="4" xfId="0" applyFont="1" applyFill="1" applyBorder="1" applyAlignment="1">
      <alignment horizontal="center" vertical="top"/>
    </xf>
    <xf numFmtId="0" fontId="8" fillId="2" borderId="5" xfId="0" applyFont="1" applyFill="1" applyBorder="1" applyAlignment="1">
      <alignment horizontal="center" vertical="top"/>
    </xf>
    <xf numFmtId="0" fontId="8" fillId="2" borderId="6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164" fontId="1" fillId="2" borderId="4" xfId="0" applyNumberFormat="1" applyFont="1" applyFill="1" applyBorder="1" applyAlignment="1">
      <alignment horizontal="center"/>
    </xf>
    <xf numFmtId="164" fontId="1" fillId="2" borderId="5" xfId="0" applyNumberFormat="1" applyFont="1" applyFill="1" applyBorder="1" applyAlignment="1">
      <alignment horizontal="center"/>
    </xf>
    <xf numFmtId="164" fontId="1" fillId="2" borderId="6" xfId="0" applyNumberFormat="1" applyFont="1" applyFill="1" applyBorder="1" applyAlignment="1">
      <alignment horizontal="center"/>
    </xf>
    <xf numFmtId="164" fontId="1" fillId="2" borderId="5" xfId="0" applyNumberFormat="1" applyFont="1" applyFill="1" applyBorder="1" applyAlignment="1">
      <alignment horizontal="right"/>
    </xf>
    <xf numFmtId="0" fontId="1" fillId="2" borderId="5" xfId="0" applyFont="1" applyFill="1" applyBorder="1" applyAlignment="1">
      <alignment horizontal="right"/>
    </xf>
    <xf numFmtId="49" fontId="1" fillId="0" borderId="1" xfId="0" applyNumberFormat="1" applyFont="1" applyBorder="1" applyAlignment="1">
      <alignment horizontal="center" vertical="top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2" fontId="1" fillId="0" borderId="1" xfId="0" applyNumberFormat="1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right"/>
    </xf>
    <xf numFmtId="0" fontId="1" fillId="0" borderId="5" xfId="0" applyFont="1" applyFill="1" applyBorder="1" applyAlignment="1">
      <alignment horizontal="right"/>
    </xf>
    <xf numFmtId="0" fontId="1" fillId="0" borderId="6" xfId="0" applyFont="1" applyFill="1" applyBorder="1" applyAlignment="1">
      <alignment horizontal="right"/>
    </xf>
    <xf numFmtId="0" fontId="5" fillId="2" borderId="8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Y486"/>
  <sheetViews>
    <sheetView tabSelected="1" zoomScale="74" zoomScaleNormal="74" workbookViewId="0">
      <selection activeCell="I16" sqref="I16"/>
    </sheetView>
  </sheetViews>
  <sheetFormatPr defaultRowHeight="15" x14ac:dyDescent="0.25"/>
  <cols>
    <col min="2" max="2" width="46.140625" style="4" customWidth="1"/>
    <col min="3" max="3" width="36.85546875" customWidth="1"/>
    <col min="4" max="4" width="17.5703125" style="8" customWidth="1"/>
    <col min="5" max="5" width="28" customWidth="1"/>
    <col min="6" max="6" width="14.140625" customWidth="1"/>
    <col min="7" max="7" width="16" customWidth="1"/>
    <col min="8" max="8" width="11.5703125" customWidth="1"/>
    <col min="9" max="9" width="12.140625" customWidth="1"/>
    <col min="10" max="10" width="11.7109375" customWidth="1"/>
    <col min="11" max="11" width="11.28515625" customWidth="1"/>
    <col min="12" max="12" width="12" customWidth="1"/>
    <col min="13" max="13" width="14.140625" customWidth="1"/>
    <col min="14" max="14" width="10.5703125" customWidth="1"/>
    <col min="15" max="15" width="13.85546875" customWidth="1"/>
    <col min="17" max="17" width="11.28515625" bestFit="1" customWidth="1"/>
    <col min="19" max="19" width="12.5703125" customWidth="1"/>
    <col min="25" max="25" width="12.7109375" customWidth="1"/>
    <col min="26" max="26" width="12.42578125" customWidth="1"/>
    <col min="33" max="33" width="18.140625" style="14" customWidth="1"/>
  </cols>
  <sheetData>
    <row r="1" spans="1:33" x14ac:dyDescent="0.25">
      <c r="A1" s="4"/>
      <c r="C1" s="4"/>
      <c r="D1" s="6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12"/>
    </row>
    <row r="2" spans="1:33" x14ac:dyDescent="0.25">
      <c r="A2" s="4"/>
      <c r="C2" s="4"/>
      <c r="D2" s="6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12"/>
    </row>
    <row r="3" spans="1:33" ht="25.5" x14ac:dyDescent="0.35">
      <c r="A3" s="251" t="s">
        <v>0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1"/>
      <c r="V3" s="251"/>
      <c r="W3" s="251"/>
      <c r="X3" s="251"/>
      <c r="Y3" s="251"/>
      <c r="Z3" s="251"/>
      <c r="AA3" s="251"/>
      <c r="AB3" s="251"/>
      <c r="AC3" s="251"/>
      <c r="AD3" s="251"/>
      <c r="AE3" s="251"/>
      <c r="AF3" s="251"/>
      <c r="AG3" s="251"/>
    </row>
    <row r="4" spans="1:33" ht="25.5" x14ac:dyDescent="0.35">
      <c r="A4" s="251" t="s">
        <v>278</v>
      </c>
      <c r="B4" s="251"/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1"/>
      <c r="W4" s="251"/>
      <c r="X4" s="251"/>
      <c r="Y4" s="251"/>
      <c r="Z4" s="251"/>
      <c r="AA4" s="251"/>
      <c r="AB4" s="251"/>
      <c r="AC4" s="251"/>
      <c r="AD4" s="251"/>
      <c r="AE4" s="251"/>
      <c r="AF4" s="251"/>
      <c r="AG4" s="251"/>
    </row>
    <row r="5" spans="1:33" x14ac:dyDescent="0.25">
      <c r="A5" s="4"/>
      <c r="C5" s="4"/>
      <c r="D5" s="6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12"/>
    </row>
    <row r="6" spans="1:33" x14ac:dyDescent="0.25">
      <c r="A6" s="4"/>
      <c r="C6" s="4"/>
      <c r="D6" s="6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12"/>
    </row>
    <row r="7" spans="1:33" x14ac:dyDescent="0.25">
      <c r="A7" s="4"/>
      <c r="C7" s="4"/>
      <c r="D7" s="6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12"/>
    </row>
    <row r="8" spans="1:33" ht="41.25" customHeight="1" x14ac:dyDescent="0.25">
      <c r="A8" s="256" t="s">
        <v>1</v>
      </c>
      <c r="B8" s="256" t="s">
        <v>2</v>
      </c>
      <c r="C8" s="259" t="s">
        <v>16</v>
      </c>
      <c r="D8" s="262" t="s">
        <v>3</v>
      </c>
      <c r="E8" s="256" t="s">
        <v>4</v>
      </c>
      <c r="F8" s="265" t="s">
        <v>6</v>
      </c>
      <c r="G8" s="266"/>
      <c r="H8" s="266"/>
      <c r="I8" s="266"/>
      <c r="J8" s="266"/>
      <c r="K8" s="266"/>
      <c r="L8" s="266"/>
      <c r="M8" s="266"/>
      <c r="N8" s="266"/>
      <c r="O8" s="266"/>
      <c r="P8" s="266"/>
      <c r="Q8" s="266"/>
      <c r="R8" s="266"/>
      <c r="S8" s="266"/>
      <c r="T8" s="266"/>
      <c r="U8" s="266"/>
      <c r="V8" s="266"/>
      <c r="W8" s="266"/>
      <c r="X8" s="266"/>
      <c r="Y8" s="266"/>
      <c r="Z8" s="266"/>
      <c r="AA8" s="266"/>
      <c r="AB8" s="266"/>
      <c r="AC8" s="266"/>
      <c r="AD8" s="266"/>
      <c r="AE8" s="266"/>
      <c r="AF8" s="267"/>
      <c r="AG8" s="259" t="s">
        <v>5</v>
      </c>
    </row>
    <row r="9" spans="1:33" ht="105" customHeight="1" x14ac:dyDescent="0.25">
      <c r="A9" s="257"/>
      <c r="B9" s="257"/>
      <c r="C9" s="260"/>
      <c r="D9" s="263"/>
      <c r="E9" s="257"/>
      <c r="F9" s="86" t="s">
        <v>7</v>
      </c>
      <c r="G9" s="252" t="s">
        <v>8</v>
      </c>
      <c r="H9" s="253"/>
      <c r="I9" s="254" t="s">
        <v>11</v>
      </c>
      <c r="J9" s="255"/>
      <c r="K9" s="252" t="s">
        <v>12</v>
      </c>
      <c r="L9" s="253"/>
      <c r="M9" s="252" t="s">
        <v>13</v>
      </c>
      <c r="N9" s="253"/>
      <c r="O9" s="254" t="s">
        <v>14</v>
      </c>
      <c r="P9" s="255"/>
      <c r="Q9" s="254" t="s">
        <v>35</v>
      </c>
      <c r="R9" s="255"/>
      <c r="S9" s="254" t="s">
        <v>155</v>
      </c>
      <c r="T9" s="255"/>
      <c r="U9" s="254" t="s">
        <v>47</v>
      </c>
      <c r="V9" s="255"/>
      <c r="W9" s="254" t="s">
        <v>48</v>
      </c>
      <c r="X9" s="255"/>
      <c r="Y9" s="254" t="s">
        <v>50</v>
      </c>
      <c r="Z9" s="255"/>
      <c r="AA9" s="268" t="s">
        <v>52</v>
      </c>
      <c r="AB9" s="269"/>
      <c r="AC9" s="268" t="s">
        <v>54</v>
      </c>
      <c r="AD9" s="269"/>
      <c r="AE9" s="268" t="s">
        <v>55</v>
      </c>
      <c r="AF9" s="269"/>
      <c r="AG9" s="260"/>
    </row>
    <row r="10" spans="1:33" x14ac:dyDescent="0.25">
      <c r="A10" s="258"/>
      <c r="B10" s="258"/>
      <c r="C10" s="261"/>
      <c r="D10" s="264"/>
      <c r="E10" s="258"/>
      <c r="F10" s="87"/>
      <c r="G10" s="87" t="s">
        <v>9</v>
      </c>
      <c r="H10" s="87" t="s">
        <v>10</v>
      </c>
      <c r="I10" s="87" t="s">
        <v>9</v>
      </c>
      <c r="J10" s="87" t="s">
        <v>10</v>
      </c>
      <c r="K10" s="87" t="s">
        <v>9</v>
      </c>
      <c r="L10" s="87" t="s">
        <v>10</v>
      </c>
      <c r="M10" s="87" t="s">
        <v>9</v>
      </c>
      <c r="N10" s="87" t="s">
        <v>10</v>
      </c>
      <c r="O10" s="87" t="s">
        <v>9</v>
      </c>
      <c r="P10" s="87" t="s">
        <v>10</v>
      </c>
      <c r="Q10" s="88" t="s">
        <v>9</v>
      </c>
      <c r="R10" s="88" t="s">
        <v>10</v>
      </c>
      <c r="S10" s="87" t="s">
        <v>9</v>
      </c>
      <c r="T10" s="87" t="s">
        <v>10</v>
      </c>
      <c r="U10" s="87" t="s">
        <v>9</v>
      </c>
      <c r="V10" s="87" t="s">
        <v>10</v>
      </c>
      <c r="W10" s="87" t="s">
        <v>9</v>
      </c>
      <c r="X10" s="87" t="s">
        <v>10</v>
      </c>
      <c r="Y10" s="87" t="s">
        <v>9</v>
      </c>
      <c r="Z10" s="87" t="s">
        <v>10</v>
      </c>
      <c r="AA10" s="87" t="s">
        <v>51</v>
      </c>
      <c r="AB10" s="87" t="s">
        <v>10</v>
      </c>
      <c r="AC10" s="87" t="s">
        <v>9</v>
      </c>
      <c r="AD10" s="87" t="s">
        <v>10</v>
      </c>
      <c r="AE10" s="87" t="s">
        <v>9</v>
      </c>
      <c r="AF10" s="87" t="s">
        <v>10</v>
      </c>
      <c r="AG10" s="261"/>
    </row>
    <row r="11" spans="1:33" x14ac:dyDescent="0.25">
      <c r="A11" s="5">
        <v>1</v>
      </c>
      <c r="B11" s="5">
        <v>2</v>
      </c>
      <c r="C11" s="5">
        <v>3</v>
      </c>
      <c r="D11" s="7">
        <v>4</v>
      </c>
      <c r="E11" s="5">
        <v>5</v>
      </c>
      <c r="F11" s="5">
        <v>6</v>
      </c>
      <c r="G11" s="5">
        <v>7</v>
      </c>
      <c r="H11" s="5">
        <v>8</v>
      </c>
      <c r="I11" s="5">
        <v>9</v>
      </c>
      <c r="J11" s="5">
        <v>10</v>
      </c>
      <c r="K11" s="5">
        <v>11</v>
      </c>
      <c r="L11" s="5">
        <v>12</v>
      </c>
      <c r="M11" s="5">
        <v>13</v>
      </c>
      <c r="N11" s="5">
        <v>14</v>
      </c>
      <c r="O11" s="5">
        <v>15</v>
      </c>
      <c r="P11" s="5">
        <v>16</v>
      </c>
      <c r="Q11" s="5">
        <v>17</v>
      </c>
      <c r="R11" s="5">
        <v>18</v>
      </c>
      <c r="S11" s="5">
        <v>19</v>
      </c>
      <c r="T11" s="5">
        <v>20</v>
      </c>
      <c r="U11" s="5">
        <v>21</v>
      </c>
      <c r="V11" s="5">
        <v>22</v>
      </c>
      <c r="W11" s="5">
        <v>23</v>
      </c>
      <c r="X11" s="5">
        <v>24</v>
      </c>
      <c r="Y11" s="5">
        <v>25</v>
      </c>
      <c r="Z11" s="5">
        <v>26</v>
      </c>
      <c r="AA11" s="5">
        <v>27</v>
      </c>
      <c r="AB11" s="5">
        <v>28</v>
      </c>
      <c r="AC11" s="5">
        <v>29</v>
      </c>
      <c r="AD11" s="5">
        <v>30</v>
      </c>
      <c r="AE11" s="5">
        <v>31</v>
      </c>
      <c r="AF11" s="5">
        <v>32</v>
      </c>
      <c r="AG11" s="13">
        <v>33</v>
      </c>
    </row>
    <row r="12" spans="1:33" s="15" customFormat="1" x14ac:dyDescent="0.25">
      <c r="A12" s="248" t="s">
        <v>15</v>
      </c>
      <c r="B12" s="184" t="s">
        <v>93</v>
      </c>
      <c r="C12" s="175" t="s">
        <v>274</v>
      </c>
      <c r="D12" s="187" t="s">
        <v>139</v>
      </c>
      <c r="E12" s="175" t="s">
        <v>95</v>
      </c>
      <c r="F12" s="1">
        <v>2014</v>
      </c>
      <c r="G12" s="2">
        <v>0</v>
      </c>
      <c r="H12" s="2">
        <v>0</v>
      </c>
      <c r="I12" s="10"/>
      <c r="J12" s="10"/>
      <c r="K12" s="10"/>
      <c r="L12" s="10"/>
      <c r="M12" s="2">
        <v>0</v>
      </c>
      <c r="N12" s="2">
        <v>0</v>
      </c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87" t="s">
        <v>17</v>
      </c>
    </row>
    <row r="13" spans="1:33" s="15" customFormat="1" x14ac:dyDescent="0.25">
      <c r="A13" s="249"/>
      <c r="B13" s="185"/>
      <c r="C13" s="176"/>
      <c r="D13" s="188"/>
      <c r="E13" s="176"/>
      <c r="F13" s="1">
        <v>2015</v>
      </c>
      <c r="G13" s="2">
        <v>0</v>
      </c>
      <c r="H13" s="2">
        <v>0</v>
      </c>
      <c r="I13" s="10"/>
      <c r="J13" s="10"/>
      <c r="K13" s="10"/>
      <c r="L13" s="10"/>
      <c r="M13" s="2">
        <v>0</v>
      </c>
      <c r="N13" s="2">
        <v>0</v>
      </c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88"/>
    </row>
    <row r="14" spans="1:33" s="15" customFormat="1" x14ac:dyDescent="0.25">
      <c r="A14" s="249"/>
      <c r="B14" s="185"/>
      <c r="C14" s="176"/>
      <c r="D14" s="188"/>
      <c r="E14" s="176"/>
      <c r="F14" s="1">
        <v>2016</v>
      </c>
      <c r="G14" s="2">
        <v>0</v>
      </c>
      <c r="H14" s="2">
        <v>0</v>
      </c>
      <c r="I14" s="10"/>
      <c r="J14" s="10"/>
      <c r="K14" s="10"/>
      <c r="L14" s="10"/>
      <c r="M14" s="2">
        <v>0</v>
      </c>
      <c r="N14" s="2">
        <v>0</v>
      </c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88"/>
    </row>
    <row r="15" spans="1:33" s="15" customFormat="1" x14ac:dyDescent="0.25">
      <c r="A15" s="249"/>
      <c r="B15" s="185"/>
      <c r="C15" s="176"/>
      <c r="D15" s="188"/>
      <c r="E15" s="176"/>
      <c r="F15" s="1">
        <v>2017</v>
      </c>
      <c r="G15" s="2">
        <v>0</v>
      </c>
      <c r="H15" s="2">
        <v>0</v>
      </c>
      <c r="I15" s="10"/>
      <c r="J15" s="10"/>
      <c r="K15" s="10"/>
      <c r="L15" s="10"/>
      <c r="M15" s="2">
        <v>0</v>
      </c>
      <c r="N15" s="2">
        <v>0</v>
      </c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88"/>
    </row>
    <row r="16" spans="1:33" s="15" customFormat="1" x14ac:dyDescent="0.25">
      <c r="A16" s="249"/>
      <c r="B16" s="185"/>
      <c r="C16" s="176"/>
      <c r="D16" s="188"/>
      <c r="E16" s="176"/>
      <c r="F16" s="1">
        <v>2018</v>
      </c>
      <c r="G16" s="2">
        <v>0</v>
      </c>
      <c r="H16" s="2">
        <v>0</v>
      </c>
      <c r="I16" s="10"/>
      <c r="J16" s="10"/>
      <c r="K16" s="10"/>
      <c r="L16" s="10"/>
      <c r="M16" s="2">
        <v>0</v>
      </c>
      <c r="N16" s="2">
        <v>0</v>
      </c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88"/>
    </row>
    <row r="17" spans="1:33" s="15" customFormat="1" x14ac:dyDescent="0.25">
      <c r="A17" s="249"/>
      <c r="B17" s="185"/>
      <c r="C17" s="176"/>
      <c r="D17" s="188"/>
      <c r="E17" s="176"/>
      <c r="F17" s="1">
        <v>2019</v>
      </c>
      <c r="G17" s="2">
        <v>0</v>
      </c>
      <c r="H17" s="2">
        <v>0</v>
      </c>
      <c r="I17" s="10"/>
      <c r="J17" s="10"/>
      <c r="K17" s="10"/>
      <c r="L17" s="10"/>
      <c r="M17" s="2">
        <v>0</v>
      </c>
      <c r="N17" s="2">
        <v>0</v>
      </c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88"/>
    </row>
    <row r="18" spans="1:33" s="15" customFormat="1" x14ac:dyDescent="0.25">
      <c r="A18" s="249"/>
      <c r="B18" s="185"/>
      <c r="C18" s="176"/>
      <c r="D18" s="188"/>
      <c r="E18" s="176"/>
      <c r="F18" s="1">
        <v>2020</v>
      </c>
      <c r="G18" s="2">
        <v>0</v>
      </c>
      <c r="H18" s="2">
        <v>0</v>
      </c>
      <c r="I18" s="10"/>
      <c r="J18" s="10"/>
      <c r="K18" s="10"/>
      <c r="L18" s="10"/>
      <c r="M18" s="2">
        <v>0</v>
      </c>
      <c r="N18" s="2">
        <v>0</v>
      </c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88"/>
    </row>
    <row r="19" spans="1:33" s="15" customFormat="1" x14ac:dyDescent="0.25">
      <c r="A19" s="249"/>
      <c r="B19" s="185"/>
      <c r="C19" s="176"/>
      <c r="D19" s="188"/>
      <c r="E19" s="176"/>
      <c r="F19" s="1">
        <v>2021</v>
      </c>
      <c r="G19" s="2">
        <v>0</v>
      </c>
      <c r="H19" s="2">
        <v>0</v>
      </c>
      <c r="I19" s="10"/>
      <c r="J19" s="10"/>
      <c r="K19" s="10"/>
      <c r="L19" s="10"/>
      <c r="M19" s="2">
        <v>0</v>
      </c>
      <c r="N19" s="2">
        <v>0</v>
      </c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88"/>
    </row>
    <row r="20" spans="1:33" s="15" customFormat="1" x14ac:dyDescent="0.25">
      <c r="A20" s="249"/>
      <c r="B20" s="185"/>
      <c r="C20" s="176"/>
      <c r="D20" s="188"/>
      <c r="E20" s="176"/>
      <c r="F20" s="1">
        <v>2022</v>
      </c>
      <c r="G20" s="2">
        <v>2</v>
      </c>
      <c r="H20" s="2"/>
      <c r="I20" s="10"/>
      <c r="J20" s="10"/>
      <c r="K20" s="10"/>
      <c r="L20" s="10"/>
      <c r="M20" s="2">
        <v>2</v>
      </c>
      <c r="N20" s="2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88"/>
    </row>
    <row r="21" spans="1:33" s="15" customFormat="1" x14ac:dyDescent="0.25">
      <c r="A21" s="249"/>
      <c r="B21" s="185"/>
      <c r="C21" s="176"/>
      <c r="D21" s="188"/>
      <c r="E21" s="176"/>
      <c r="F21" s="1">
        <v>2023</v>
      </c>
      <c r="G21" s="2">
        <v>2</v>
      </c>
      <c r="H21" s="2"/>
      <c r="I21" s="10"/>
      <c r="J21" s="10"/>
      <c r="K21" s="10"/>
      <c r="L21" s="10"/>
      <c r="M21" s="2">
        <v>2</v>
      </c>
      <c r="N21" s="2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88"/>
    </row>
    <row r="22" spans="1:33" s="15" customFormat="1" x14ac:dyDescent="0.25">
      <c r="A22" s="249"/>
      <c r="B22" s="185"/>
      <c r="C22" s="176"/>
      <c r="D22" s="188"/>
      <c r="E22" s="176"/>
      <c r="F22" s="1">
        <v>2024</v>
      </c>
      <c r="G22" s="2">
        <v>2</v>
      </c>
      <c r="H22" s="3"/>
      <c r="I22" s="10"/>
      <c r="J22" s="10"/>
      <c r="K22" s="10"/>
      <c r="L22" s="10"/>
      <c r="M22" s="2">
        <v>2</v>
      </c>
      <c r="N22" s="3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88"/>
    </row>
    <row r="23" spans="1:33" s="15" customFormat="1" ht="18.75" customHeight="1" x14ac:dyDescent="0.25">
      <c r="A23" s="250"/>
      <c r="B23" s="186"/>
      <c r="C23" s="177"/>
      <c r="D23" s="189"/>
      <c r="E23" s="177"/>
      <c r="F23" s="9" t="s">
        <v>18</v>
      </c>
      <c r="G23" s="10">
        <f>SUM(G12:G22)</f>
        <v>6</v>
      </c>
      <c r="H23" s="10">
        <f>SUM(H12:H22)</f>
        <v>0</v>
      </c>
      <c r="I23" s="10"/>
      <c r="J23" s="10"/>
      <c r="K23" s="10"/>
      <c r="L23" s="10"/>
      <c r="M23" s="10">
        <f>SUM(M12:M22)</f>
        <v>6</v>
      </c>
      <c r="N23" s="10">
        <f>SUM(N12:N22)</f>
        <v>0</v>
      </c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89"/>
    </row>
    <row r="24" spans="1:33" s="18" customFormat="1" x14ac:dyDescent="0.25">
      <c r="A24" s="178" t="s">
        <v>41</v>
      </c>
      <c r="B24" s="193" t="s">
        <v>94</v>
      </c>
      <c r="C24" s="193" t="s">
        <v>152</v>
      </c>
      <c r="D24" s="190" t="s">
        <v>139</v>
      </c>
      <c r="E24" s="193" t="s">
        <v>95</v>
      </c>
      <c r="F24" s="16">
        <v>2014</v>
      </c>
      <c r="G24" s="16">
        <v>12.2</v>
      </c>
      <c r="H24" s="16">
        <v>12.2</v>
      </c>
      <c r="I24" s="17"/>
      <c r="J24" s="17"/>
      <c r="K24" s="16">
        <v>4.4000000000000004</v>
      </c>
      <c r="L24" s="16">
        <v>4.4000000000000004</v>
      </c>
      <c r="M24" s="16">
        <v>7.8</v>
      </c>
      <c r="N24" s="16">
        <v>7.8</v>
      </c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90" t="s">
        <v>17</v>
      </c>
    </row>
    <row r="25" spans="1:33" s="18" customFormat="1" x14ac:dyDescent="0.25">
      <c r="A25" s="179"/>
      <c r="B25" s="194"/>
      <c r="C25" s="194"/>
      <c r="D25" s="206"/>
      <c r="E25" s="194"/>
      <c r="F25" s="16">
        <v>2015</v>
      </c>
      <c r="G25" s="16">
        <v>29.4</v>
      </c>
      <c r="H25" s="16">
        <v>29.4</v>
      </c>
      <c r="I25" s="16"/>
      <c r="J25" s="16"/>
      <c r="K25" s="16">
        <v>9.9</v>
      </c>
      <c r="L25" s="16">
        <v>9.9</v>
      </c>
      <c r="M25" s="16">
        <v>19.5</v>
      </c>
      <c r="N25" s="16">
        <v>19.5</v>
      </c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206"/>
    </row>
    <row r="26" spans="1:33" s="18" customFormat="1" x14ac:dyDescent="0.25">
      <c r="A26" s="179"/>
      <c r="B26" s="194"/>
      <c r="C26" s="194"/>
      <c r="D26" s="206"/>
      <c r="E26" s="194"/>
      <c r="F26" s="16">
        <v>2016</v>
      </c>
      <c r="G26" s="16">
        <v>29.4</v>
      </c>
      <c r="H26" s="16">
        <v>29.4</v>
      </c>
      <c r="I26" s="16"/>
      <c r="J26" s="16"/>
      <c r="K26" s="19">
        <v>14</v>
      </c>
      <c r="L26" s="19">
        <v>14</v>
      </c>
      <c r="M26" s="16">
        <v>15.4</v>
      </c>
      <c r="N26" s="16">
        <v>15.4</v>
      </c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206"/>
    </row>
    <row r="27" spans="1:33" s="18" customFormat="1" x14ac:dyDescent="0.25">
      <c r="A27" s="179"/>
      <c r="B27" s="194"/>
      <c r="C27" s="194"/>
      <c r="D27" s="206"/>
      <c r="E27" s="194"/>
      <c r="F27" s="16">
        <v>2017</v>
      </c>
      <c r="G27" s="16">
        <v>29.4</v>
      </c>
      <c r="H27" s="16">
        <v>29.4</v>
      </c>
      <c r="I27" s="17"/>
      <c r="J27" s="17"/>
      <c r="K27" s="19">
        <v>14.7</v>
      </c>
      <c r="L27" s="16">
        <v>14.7</v>
      </c>
      <c r="M27" s="16">
        <v>14.7</v>
      </c>
      <c r="N27" s="16">
        <v>14.7</v>
      </c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206"/>
    </row>
    <row r="28" spans="1:33" s="18" customFormat="1" x14ac:dyDescent="0.25">
      <c r="A28" s="179"/>
      <c r="B28" s="194"/>
      <c r="C28" s="194"/>
      <c r="D28" s="206"/>
      <c r="E28" s="194"/>
      <c r="F28" s="16">
        <v>2018</v>
      </c>
      <c r="G28" s="16">
        <v>29.4</v>
      </c>
      <c r="H28" s="16">
        <v>29.4</v>
      </c>
      <c r="I28" s="16"/>
      <c r="J28" s="16"/>
      <c r="K28" s="16">
        <v>14.7</v>
      </c>
      <c r="L28" s="16">
        <v>14.7</v>
      </c>
      <c r="M28" s="16">
        <v>14.7</v>
      </c>
      <c r="N28" s="16">
        <v>14.7</v>
      </c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206"/>
    </row>
    <row r="29" spans="1:33" s="18" customFormat="1" x14ac:dyDescent="0.25">
      <c r="A29" s="179"/>
      <c r="B29" s="194"/>
      <c r="C29" s="194"/>
      <c r="D29" s="206"/>
      <c r="E29" s="194"/>
      <c r="F29" s="16">
        <v>2019</v>
      </c>
      <c r="G29" s="19">
        <v>22.1</v>
      </c>
      <c r="H29" s="16">
        <v>22.1</v>
      </c>
      <c r="I29" s="16"/>
      <c r="J29" s="16"/>
      <c r="K29" s="19">
        <v>11.1</v>
      </c>
      <c r="L29" s="16">
        <v>11.1</v>
      </c>
      <c r="M29" s="19">
        <v>11</v>
      </c>
      <c r="N29" s="19">
        <v>11</v>
      </c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206"/>
    </row>
    <row r="30" spans="1:33" s="18" customFormat="1" x14ac:dyDescent="0.25">
      <c r="A30" s="179"/>
      <c r="B30" s="194"/>
      <c r="C30" s="194"/>
      <c r="D30" s="206"/>
      <c r="E30" s="194"/>
      <c r="F30" s="16">
        <v>2020</v>
      </c>
      <c r="G30" s="19">
        <v>4</v>
      </c>
      <c r="H30" s="19">
        <v>4</v>
      </c>
      <c r="I30" s="16"/>
      <c r="J30" s="16"/>
      <c r="K30" s="19">
        <v>0</v>
      </c>
      <c r="L30" s="19">
        <v>0</v>
      </c>
      <c r="M30" s="19">
        <v>4</v>
      </c>
      <c r="N30" s="19">
        <v>4</v>
      </c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206"/>
    </row>
    <row r="31" spans="1:33" s="18" customFormat="1" x14ac:dyDescent="0.25">
      <c r="A31" s="179"/>
      <c r="B31" s="194"/>
      <c r="C31" s="194"/>
      <c r="D31" s="206"/>
      <c r="E31" s="194"/>
      <c r="F31" s="16">
        <v>2021</v>
      </c>
      <c r="G31" s="19">
        <v>1</v>
      </c>
      <c r="H31" s="19">
        <v>1</v>
      </c>
      <c r="I31" s="16"/>
      <c r="J31" s="16"/>
      <c r="K31" s="19">
        <v>0</v>
      </c>
      <c r="L31" s="19">
        <v>0</v>
      </c>
      <c r="M31" s="19">
        <v>1</v>
      </c>
      <c r="N31" s="19">
        <v>1</v>
      </c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206"/>
    </row>
    <row r="32" spans="1:33" s="18" customFormat="1" x14ac:dyDescent="0.25">
      <c r="A32" s="179"/>
      <c r="B32" s="194"/>
      <c r="C32" s="194"/>
      <c r="D32" s="206"/>
      <c r="E32" s="194"/>
      <c r="F32" s="16">
        <v>2022</v>
      </c>
      <c r="G32" s="19">
        <v>5</v>
      </c>
      <c r="H32" s="16"/>
      <c r="I32" s="16"/>
      <c r="J32" s="16"/>
      <c r="K32" s="19">
        <v>0</v>
      </c>
      <c r="L32" s="16"/>
      <c r="M32" s="19">
        <v>5</v>
      </c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206"/>
    </row>
    <row r="33" spans="1:33" s="18" customFormat="1" x14ac:dyDescent="0.25">
      <c r="A33" s="179"/>
      <c r="B33" s="194"/>
      <c r="C33" s="194"/>
      <c r="D33" s="206"/>
      <c r="E33" s="194"/>
      <c r="F33" s="16">
        <v>2023</v>
      </c>
      <c r="G33" s="19">
        <v>0</v>
      </c>
      <c r="H33" s="16"/>
      <c r="I33" s="16"/>
      <c r="J33" s="16"/>
      <c r="K33" s="19">
        <v>0</v>
      </c>
      <c r="L33" s="16"/>
      <c r="M33" s="19">
        <v>0</v>
      </c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206"/>
    </row>
    <row r="34" spans="1:33" s="18" customFormat="1" x14ac:dyDescent="0.25">
      <c r="A34" s="179"/>
      <c r="B34" s="194"/>
      <c r="C34" s="194"/>
      <c r="D34" s="206"/>
      <c r="E34" s="194"/>
      <c r="F34" s="16">
        <v>2024</v>
      </c>
      <c r="G34" s="19">
        <v>0</v>
      </c>
      <c r="H34" s="16"/>
      <c r="I34" s="16"/>
      <c r="J34" s="16"/>
      <c r="K34" s="19">
        <v>0</v>
      </c>
      <c r="L34" s="16"/>
      <c r="M34" s="19">
        <v>0</v>
      </c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206"/>
    </row>
    <row r="35" spans="1:33" s="18" customFormat="1" ht="20.25" customHeight="1" x14ac:dyDescent="0.25">
      <c r="A35" s="180"/>
      <c r="B35" s="195"/>
      <c r="C35" s="195"/>
      <c r="D35" s="207"/>
      <c r="E35" s="195"/>
      <c r="F35" s="17" t="s">
        <v>18</v>
      </c>
      <c r="G35" s="17">
        <f>SUM(G24:G34)</f>
        <v>161.9</v>
      </c>
      <c r="H35" s="17">
        <f>SUM(H24:H34)</f>
        <v>156.9</v>
      </c>
      <c r="I35" s="17"/>
      <c r="J35" s="17"/>
      <c r="K35" s="17">
        <f>SUM(K24:K34)</f>
        <v>68.8</v>
      </c>
      <c r="L35" s="20">
        <f>SUM(L24:L34)</f>
        <v>68.8</v>
      </c>
      <c r="M35" s="17">
        <f>SUM(M24:M34)</f>
        <v>93.100000000000009</v>
      </c>
      <c r="N35" s="17">
        <f>SUM(N24:N34)</f>
        <v>88.100000000000009</v>
      </c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207"/>
    </row>
    <row r="36" spans="1:33" s="18" customFormat="1" ht="24.75" customHeight="1" x14ac:dyDescent="0.25">
      <c r="A36" s="178" t="s">
        <v>19</v>
      </c>
      <c r="B36" s="193" t="s">
        <v>62</v>
      </c>
      <c r="C36" s="196" t="s">
        <v>253</v>
      </c>
      <c r="D36" s="190" t="s">
        <v>221</v>
      </c>
      <c r="E36" s="193" t="s">
        <v>21</v>
      </c>
      <c r="F36" s="149" t="s">
        <v>160</v>
      </c>
      <c r="G36" s="19">
        <v>32</v>
      </c>
      <c r="H36" s="19">
        <v>32</v>
      </c>
      <c r="I36" s="17"/>
      <c r="J36" s="17"/>
      <c r="K36" s="17"/>
      <c r="L36" s="20"/>
      <c r="M36" s="19">
        <v>32</v>
      </c>
      <c r="N36" s="19">
        <v>32</v>
      </c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90" t="s">
        <v>17</v>
      </c>
    </row>
    <row r="37" spans="1:33" s="18" customFormat="1" ht="24.75" customHeight="1" x14ac:dyDescent="0.25">
      <c r="A37" s="179"/>
      <c r="B37" s="194"/>
      <c r="C37" s="197"/>
      <c r="D37" s="206"/>
      <c r="E37" s="194"/>
      <c r="F37" s="16">
        <v>2023</v>
      </c>
      <c r="G37" s="19">
        <v>10</v>
      </c>
      <c r="H37" s="19">
        <v>10</v>
      </c>
      <c r="I37" s="17"/>
      <c r="J37" s="17"/>
      <c r="K37" s="17"/>
      <c r="L37" s="20"/>
      <c r="M37" s="19">
        <v>10</v>
      </c>
      <c r="N37" s="19">
        <v>10</v>
      </c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206"/>
    </row>
    <row r="38" spans="1:33" s="18" customFormat="1" ht="23.25" customHeight="1" x14ac:dyDescent="0.25">
      <c r="A38" s="179"/>
      <c r="B38" s="194"/>
      <c r="C38" s="197"/>
      <c r="D38" s="206"/>
      <c r="E38" s="194"/>
      <c r="F38" s="16">
        <v>2024</v>
      </c>
      <c r="G38" s="19">
        <v>10</v>
      </c>
      <c r="H38" s="19"/>
      <c r="I38" s="17"/>
      <c r="J38" s="17"/>
      <c r="K38" s="17"/>
      <c r="L38" s="20"/>
      <c r="M38" s="19">
        <v>10</v>
      </c>
      <c r="N38" s="19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206"/>
    </row>
    <row r="39" spans="1:33" s="18" customFormat="1" ht="23.25" customHeight="1" x14ac:dyDescent="0.25">
      <c r="A39" s="179"/>
      <c r="B39" s="194"/>
      <c r="C39" s="197"/>
      <c r="D39" s="206"/>
      <c r="E39" s="194"/>
      <c r="F39" s="16">
        <v>2025</v>
      </c>
      <c r="G39" s="19">
        <v>10</v>
      </c>
      <c r="H39" s="19"/>
      <c r="I39" s="17"/>
      <c r="J39" s="17"/>
      <c r="K39" s="17"/>
      <c r="L39" s="20"/>
      <c r="M39" s="19">
        <v>10</v>
      </c>
      <c r="N39" s="19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206"/>
    </row>
    <row r="40" spans="1:33" s="18" customFormat="1" ht="25.5" customHeight="1" x14ac:dyDescent="0.25">
      <c r="A40" s="179"/>
      <c r="B40" s="194"/>
      <c r="C40" s="197"/>
      <c r="D40" s="206"/>
      <c r="E40" s="194"/>
      <c r="F40" s="16">
        <v>2026</v>
      </c>
      <c r="G40" s="19">
        <v>10</v>
      </c>
      <c r="H40" s="19"/>
      <c r="I40" s="17"/>
      <c r="J40" s="17"/>
      <c r="K40" s="17"/>
      <c r="L40" s="20"/>
      <c r="M40" s="19">
        <v>10</v>
      </c>
      <c r="N40" s="19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206"/>
    </row>
    <row r="41" spans="1:33" s="18" customFormat="1" ht="20.25" customHeight="1" x14ac:dyDescent="0.25">
      <c r="A41" s="180"/>
      <c r="B41" s="195"/>
      <c r="C41" s="198"/>
      <c r="D41" s="207"/>
      <c r="E41" s="195"/>
      <c r="F41" s="17" t="s">
        <v>18</v>
      </c>
      <c r="G41" s="20">
        <f>SUM(G36:G40)</f>
        <v>72</v>
      </c>
      <c r="H41" s="20">
        <f>SUM(H36:H40)</f>
        <v>42</v>
      </c>
      <c r="I41" s="17"/>
      <c r="J41" s="17"/>
      <c r="K41" s="17"/>
      <c r="L41" s="20"/>
      <c r="M41" s="20">
        <f>SUM(M36:M40)</f>
        <v>72</v>
      </c>
      <c r="N41" s="20">
        <f>SUM(N36:N40)</f>
        <v>42</v>
      </c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207"/>
    </row>
    <row r="42" spans="1:33" s="18" customFormat="1" ht="23.25" customHeight="1" x14ac:dyDescent="0.25">
      <c r="A42" s="178" t="s">
        <v>20</v>
      </c>
      <c r="B42" s="193" t="s">
        <v>63</v>
      </c>
      <c r="C42" s="234" t="s">
        <v>200</v>
      </c>
      <c r="D42" s="190" t="s">
        <v>199</v>
      </c>
      <c r="E42" s="193" t="s">
        <v>23</v>
      </c>
      <c r="F42" s="149" t="s">
        <v>157</v>
      </c>
      <c r="G42" s="19">
        <v>111686</v>
      </c>
      <c r="H42" s="19">
        <v>111686</v>
      </c>
      <c r="I42" s="17"/>
      <c r="J42" s="17"/>
      <c r="K42" s="19"/>
      <c r="L42" s="19"/>
      <c r="M42" s="19"/>
      <c r="N42" s="19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90" t="s">
        <v>17</v>
      </c>
    </row>
    <row r="43" spans="1:33" s="18" customFormat="1" ht="23.25" customHeight="1" x14ac:dyDescent="0.25">
      <c r="A43" s="179"/>
      <c r="B43" s="194"/>
      <c r="C43" s="235"/>
      <c r="D43" s="206"/>
      <c r="E43" s="194"/>
      <c r="F43" s="16">
        <v>2023</v>
      </c>
      <c r="G43" s="16">
        <v>17716.599999999999</v>
      </c>
      <c r="H43" s="16"/>
      <c r="I43" s="17"/>
      <c r="J43" s="17"/>
      <c r="K43" s="19">
        <v>0</v>
      </c>
      <c r="L43" s="19">
        <v>0</v>
      </c>
      <c r="M43" s="16">
        <v>17716.599999999999</v>
      </c>
      <c r="N43" s="16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206"/>
    </row>
    <row r="44" spans="1:33" s="18" customFormat="1" ht="26.25" customHeight="1" x14ac:dyDescent="0.25">
      <c r="A44" s="179"/>
      <c r="B44" s="194"/>
      <c r="C44" s="235"/>
      <c r="D44" s="206"/>
      <c r="E44" s="194"/>
      <c r="F44" s="16">
        <v>2024</v>
      </c>
      <c r="G44" s="16">
        <v>13307.8</v>
      </c>
      <c r="H44" s="16"/>
      <c r="I44" s="17"/>
      <c r="J44" s="17"/>
      <c r="K44" s="19">
        <v>0</v>
      </c>
      <c r="L44" s="19">
        <v>0</v>
      </c>
      <c r="M44" s="16">
        <v>13307.8</v>
      </c>
      <c r="N44" s="16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206"/>
    </row>
    <row r="45" spans="1:33" s="18" customFormat="1" ht="24" customHeight="1" x14ac:dyDescent="0.25">
      <c r="A45" s="179"/>
      <c r="B45" s="194"/>
      <c r="C45" s="235"/>
      <c r="D45" s="206"/>
      <c r="E45" s="194"/>
      <c r="F45" s="16">
        <v>2025</v>
      </c>
      <c r="G45" s="16">
        <v>13440.4</v>
      </c>
      <c r="H45" s="16"/>
      <c r="I45" s="17"/>
      <c r="J45" s="17"/>
      <c r="K45" s="19">
        <v>0</v>
      </c>
      <c r="L45" s="19">
        <v>0</v>
      </c>
      <c r="M45" s="16">
        <v>13440.4</v>
      </c>
      <c r="N45" s="16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206"/>
    </row>
    <row r="46" spans="1:33" s="18" customFormat="1" ht="30.75" customHeight="1" x14ac:dyDescent="0.25">
      <c r="A46" s="180"/>
      <c r="B46" s="195"/>
      <c r="C46" s="236"/>
      <c r="D46" s="207"/>
      <c r="E46" s="195"/>
      <c r="F46" s="17" t="s">
        <v>18</v>
      </c>
      <c r="G46" s="20">
        <f>SUM(G42:G45)</f>
        <v>156150.79999999999</v>
      </c>
      <c r="H46" s="17">
        <f>SUM(H42:H45)</f>
        <v>111686</v>
      </c>
      <c r="I46" s="17"/>
      <c r="J46" s="17"/>
      <c r="K46" s="17">
        <f>SUM(K42:K45)</f>
        <v>0</v>
      </c>
      <c r="L46" s="17">
        <f>SUM(L42:L45)</f>
        <v>0</v>
      </c>
      <c r="M46" s="20">
        <f>SUM(M42:M45)</f>
        <v>44464.799999999996</v>
      </c>
      <c r="N46" s="17">
        <f>SUM(N42:N45)</f>
        <v>0</v>
      </c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207"/>
    </row>
    <row r="47" spans="1:33" s="18" customFormat="1" ht="26.25" customHeight="1" x14ac:dyDescent="0.25">
      <c r="A47" s="178" t="s">
        <v>22</v>
      </c>
      <c r="B47" s="193" t="s">
        <v>82</v>
      </c>
      <c r="C47" s="234" t="s">
        <v>230</v>
      </c>
      <c r="D47" s="190" t="s">
        <v>221</v>
      </c>
      <c r="E47" s="193" t="s">
        <v>21</v>
      </c>
      <c r="F47" s="149" t="s">
        <v>157</v>
      </c>
      <c r="G47" s="19">
        <v>1210</v>
      </c>
      <c r="H47" s="19">
        <v>1210</v>
      </c>
      <c r="I47" s="20"/>
      <c r="J47" s="20"/>
      <c r="K47" s="20"/>
      <c r="L47" s="20"/>
      <c r="M47" s="19">
        <v>1210</v>
      </c>
      <c r="N47" s="19">
        <v>1210</v>
      </c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90" t="s">
        <v>17</v>
      </c>
    </row>
    <row r="48" spans="1:33" s="18" customFormat="1" ht="24" customHeight="1" x14ac:dyDescent="0.25">
      <c r="A48" s="179"/>
      <c r="B48" s="194"/>
      <c r="C48" s="235"/>
      <c r="D48" s="206"/>
      <c r="E48" s="194"/>
      <c r="F48" s="16">
        <v>2023</v>
      </c>
      <c r="G48" s="19">
        <v>130</v>
      </c>
      <c r="H48" s="19">
        <v>130</v>
      </c>
      <c r="I48" s="20"/>
      <c r="J48" s="20"/>
      <c r="K48" s="20"/>
      <c r="L48" s="20"/>
      <c r="M48" s="19">
        <v>130</v>
      </c>
      <c r="N48" s="19">
        <v>130</v>
      </c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206"/>
    </row>
    <row r="49" spans="1:33" s="18" customFormat="1" ht="21" customHeight="1" x14ac:dyDescent="0.25">
      <c r="A49" s="179"/>
      <c r="B49" s="194"/>
      <c r="C49" s="235"/>
      <c r="D49" s="206"/>
      <c r="E49" s="194"/>
      <c r="F49" s="16">
        <v>2024</v>
      </c>
      <c r="G49" s="19">
        <v>160</v>
      </c>
      <c r="H49" s="19"/>
      <c r="I49" s="20"/>
      <c r="J49" s="20"/>
      <c r="K49" s="20"/>
      <c r="L49" s="20"/>
      <c r="M49" s="19">
        <v>160</v>
      </c>
      <c r="N49" s="19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206"/>
    </row>
    <row r="50" spans="1:33" s="18" customFormat="1" ht="21" customHeight="1" x14ac:dyDescent="0.25">
      <c r="A50" s="179"/>
      <c r="B50" s="194"/>
      <c r="C50" s="235"/>
      <c r="D50" s="206"/>
      <c r="E50" s="194"/>
      <c r="F50" s="16">
        <v>2025</v>
      </c>
      <c r="G50" s="19">
        <v>88</v>
      </c>
      <c r="H50" s="19"/>
      <c r="I50" s="20"/>
      <c r="J50" s="20"/>
      <c r="K50" s="20"/>
      <c r="L50" s="20"/>
      <c r="M50" s="19">
        <v>88</v>
      </c>
      <c r="N50" s="19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206"/>
    </row>
    <row r="51" spans="1:33" s="18" customFormat="1" ht="28.5" customHeight="1" x14ac:dyDescent="0.25">
      <c r="A51" s="179"/>
      <c r="B51" s="194"/>
      <c r="C51" s="235"/>
      <c r="D51" s="206"/>
      <c r="E51" s="194"/>
      <c r="F51" s="16">
        <v>2026</v>
      </c>
      <c r="G51" s="19">
        <v>60</v>
      </c>
      <c r="H51" s="19"/>
      <c r="I51" s="20"/>
      <c r="J51" s="20"/>
      <c r="K51" s="20"/>
      <c r="L51" s="20"/>
      <c r="M51" s="19">
        <v>60</v>
      </c>
      <c r="N51" s="19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206"/>
    </row>
    <row r="52" spans="1:33" s="18" customFormat="1" ht="49.5" customHeight="1" x14ac:dyDescent="0.25">
      <c r="A52" s="180"/>
      <c r="B52" s="195"/>
      <c r="C52" s="236"/>
      <c r="D52" s="207"/>
      <c r="E52" s="195"/>
      <c r="F52" s="17" t="s">
        <v>18</v>
      </c>
      <c r="G52" s="20">
        <f>SUM(G47:G51)</f>
        <v>1648</v>
      </c>
      <c r="H52" s="20">
        <f>SUM(H47:H51)</f>
        <v>1340</v>
      </c>
      <c r="I52" s="20"/>
      <c r="J52" s="20"/>
      <c r="K52" s="20"/>
      <c r="L52" s="20"/>
      <c r="M52" s="20">
        <f>SUM(M47:M51)</f>
        <v>1648</v>
      </c>
      <c r="N52" s="20">
        <f>SUM(N47:N51)</f>
        <v>1340</v>
      </c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207"/>
    </row>
    <row r="53" spans="1:33" s="18" customFormat="1" ht="22.5" customHeight="1" x14ac:dyDescent="0.25">
      <c r="A53" s="178" t="s">
        <v>24</v>
      </c>
      <c r="B53" s="193" t="s">
        <v>64</v>
      </c>
      <c r="C53" s="196" t="s">
        <v>220</v>
      </c>
      <c r="D53" s="190" t="s">
        <v>221</v>
      </c>
      <c r="E53" s="193" t="s">
        <v>21</v>
      </c>
      <c r="F53" s="149" t="s">
        <v>160</v>
      </c>
      <c r="G53" s="19">
        <v>40</v>
      </c>
      <c r="H53" s="19">
        <v>40</v>
      </c>
      <c r="I53" s="17"/>
      <c r="J53" s="17"/>
      <c r="K53" s="17"/>
      <c r="L53" s="17"/>
      <c r="M53" s="19">
        <v>40</v>
      </c>
      <c r="N53" s="19">
        <v>40</v>
      </c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90" t="s">
        <v>17</v>
      </c>
    </row>
    <row r="54" spans="1:33" s="18" customFormat="1" ht="21" customHeight="1" x14ac:dyDescent="0.25">
      <c r="A54" s="179"/>
      <c r="B54" s="194"/>
      <c r="C54" s="197"/>
      <c r="D54" s="206"/>
      <c r="E54" s="194"/>
      <c r="F54" s="16">
        <v>2023</v>
      </c>
      <c r="G54" s="19">
        <v>51.9</v>
      </c>
      <c r="H54" s="19">
        <v>51.9</v>
      </c>
      <c r="I54" s="17"/>
      <c r="J54" s="17"/>
      <c r="K54" s="17"/>
      <c r="L54" s="17"/>
      <c r="M54" s="19">
        <v>51.9</v>
      </c>
      <c r="N54" s="19">
        <v>51.9</v>
      </c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206"/>
    </row>
    <row r="55" spans="1:33" s="18" customFormat="1" ht="21" customHeight="1" x14ac:dyDescent="0.25">
      <c r="A55" s="179"/>
      <c r="B55" s="194"/>
      <c r="C55" s="197"/>
      <c r="D55" s="206"/>
      <c r="E55" s="194"/>
      <c r="F55" s="16">
        <v>2024</v>
      </c>
      <c r="G55" s="19">
        <v>100</v>
      </c>
      <c r="H55" s="19"/>
      <c r="I55" s="17"/>
      <c r="J55" s="17"/>
      <c r="K55" s="17"/>
      <c r="L55" s="17"/>
      <c r="M55" s="19">
        <v>100</v>
      </c>
      <c r="N55" s="19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206"/>
    </row>
    <row r="56" spans="1:33" s="18" customFormat="1" ht="21" customHeight="1" x14ac:dyDescent="0.25">
      <c r="A56" s="179"/>
      <c r="B56" s="194"/>
      <c r="C56" s="197"/>
      <c r="D56" s="206"/>
      <c r="E56" s="194"/>
      <c r="F56" s="16">
        <v>2025</v>
      </c>
      <c r="G56" s="19">
        <v>50</v>
      </c>
      <c r="H56" s="19"/>
      <c r="I56" s="17"/>
      <c r="J56" s="17"/>
      <c r="K56" s="17"/>
      <c r="L56" s="17"/>
      <c r="M56" s="19">
        <v>50</v>
      </c>
      <c r="N56" s="19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206"/>
    </row>
    <row r="57" spans="1:33" s="18" customFormat="1" ht="18" customHeight="1" x14ac:dyDescent="0.25">
      <c r="A57" s="179"/>
      <c r="B57" s="194"/>
      <c r="C57" s="197"/>
      <c r="D57" s="206"/>
      <c r="E57" s="194"/>
      <c r="F57" s="16">
        <v>2026</v>
      </c>
      <c r="G57" s="19">
        <v>50</v>
      </c>
      <c r="H57" s="19"/>
      <c r="I57" s="17"/>
      <c r="J57" s="17"/>
      <c r="K57" s="17"/>
      <c r="L57" s="17"/>
      <c r="M57" s="19">
        <v>50</v>
      </c>
      <c r="N57" s="19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206"/>
    </row>
    <row r="58" spans="1:33" s="18" customFormat="1" ht="30.75" customHeight="1" x14ac:dyDescent="0.25">
      <c r="A58" s="180"/>
      <c r="B58" s="195"/>
      <c r="C58" s="198"/>
      <c r="D58" s="207"/>
      <c r="E58" s="195"/>
      <c r="F58" s="17" t="s">
        <v>18</v>
      </c>
      <c r="G58" s="20">
        <f>SUM(G53:G57)</f>
        <v>291.89999999999998</v>
      </c>
      <c r="H58" s="20">
        <f>SUM(H53:H57)</f>
        <v>91.9</v>
      </c>
      <c r="I58" s="17"/>
      <c r="J58" s="17"/>
      <c r="K58" s="17"/>
      <c r="L58" s="17"/>
      <c r="M58" s="20">
        <f>SUM(M53:M57)</f>
        <v>291.89999999999998</v>
      </c>
      <c r="N58" s="20">
        <f>SUM(N53:N57)</f>
        <v>91.9</v>
      </c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207"/>
    </row>
    <row r="59" spans="1:33" s="18" customFormat="1" ht="15" customHeight="1" x14ac:dyDescent="0.25">
      <c r="A59" s="178" t="s">
        <v>25</v>
      </c>
      <c r="B59" s="193" t="s">
        <v>65</v>
      </c>
      <c r="C59" s="193" t="s">
        <v>218</v>
      </c>
      <c r="D59" s="190" t="s">
        <v>219</v>
      </c>
      <c r="E59" s="193" t="s">
        <v>78</v>
      </c>
      <c r="F59" s="149" t="s">
        <v>157</v>
      </c>
      <c r="G59" s="19">
        <v>350</v>
      </c>
      <c r="H59" s="19">
        <v>350</v>
      </c>
      <c r="I59" s="17"/>
      <c r="J59" s="17"/>
      <c r="K59" s="17"/>
      <c r="L59" s="17"/>
      <c r="M59" s="19">
        <v>350</v>
      </c>
      <c r="N59" s="19">
        <v>350</v>
      </c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90" t="s">
        <v>17</v>
      </c>
    </row>
    <row r="60" spans="1:33" s="18" customFormat="1" x14ac:dyDescent="0.25">
      <c r="A60" s="179"/>
      <c r="B60" s="194"/>
      <c r="C60" s="194"/>
      <c r="D60" s="206"/>
      <c r="E60" s="194"/>
      <c r="F60" s="16">
        <v>2023</v>
      </c>
      <c r="G60" s="19">
        <v>25</v>
      </c>
      <c r="H60" s="19">
        <v>25</v>
      </c>
      <c r="I60" s="17"/>
      <c r="J60" s="17"/>
      <c r="K60" s="17"/>
      <c r="L60" s="17"/>
      <c r="M60" s="19">
        <v>25</v>
      </c>
      <c r="N60" s="19">
        <v>25</v>
      </c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206"/>
    </row>
    <row r="61" spans="1:33" s="18" customFormat="1" x14ac:dyDescent="0.25">
      <c r="A61" s="179"/>
      <c r="B61" s="194"/>
      <c r="C61" s="194"/>
      <c r="D61" s="206"/>
      <c r="E61" s="194"/>
      <c r="F61" s="16">
        <v>2024</v>
      </c>
      <c r="G61" s="19">
        <v>25</v>
      </c>
      <c r="H61" s="19"/>
      <c r="I61" s="17"/>
      <c r="J61" s="17"/>
      <c r="K61" s="17"/>
      <c r="L61" s="17"/>
      <c r="M61" s="19">
        <v>25</v>
      </c>
      <c r="N61" s="19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206"/>
    </row>
    <row r="62" spans="1:33" s="18" customFormat="1" x14ac:dyDescent="0.25">
      <c r="A62" s="179"/>
      <c r="B62" s="194"/>
      <c r="C62" s="194"/>
      <c r="D62" s="206"/>
      <c r="E62" s="194"/>
      <c r="F62" s="16">
        <v>2025</v>
      </c>
      <c r="G62" s="19">
        <v>25</v>
      </c>
      <c r="H62" s="19"/>
      <c r="I62" s="17"/>
      <c r="J62" s="17"/>
      <c r="K62" s="17"/>
      <c r="L62" s="17"/>
      <c r="M62" s="19">
        <v>25</v>
      </c>
      <c r="N62" s="19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206"/>
    </row>
    <row r="63" spans="1:33" s="18" customFormat="1" x14ac:dyDescent="0.25">
      <c r="A63" s="179"/>
      <c r="B63" s="194"/>
      <c r="C63" s="194"/>
      <c r="D63" s="206"/>
      <c r="E63" s="194"/>
      <c r="F63" s="16">
        <v>2026</v>
      </c>
      <c r="G63" s="19">
        <v>25</v>
      </c>
      <c r="H63" s="19"/>
      <c r="I63" s="17"/>
      <c r="J63" s="17"/>
      <c r="K63" s="17"/>
      <c r="L63" s="17"/>
      <c r="M63" s="19">
        <v>25</v>
      </c>
      <c r="N63" s="19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206"/>
    </row>
    <row r="64" spans="1:33" s="18" customFormat="1" ht="108" customHeight="1" x14ac:dyDescent="0.25">
      <c r="A64" s="180"/>
      <c r="B64" s="195"/>
      <c r="C64" s="195"/>
      <c r="D64" s="207"/>
      <c r="E64" s="195"/>
      <c r="F64" s="17" t="s">
        <v>18</v>
      </c>
      <c r="G64" s="20">
        <f>SUM(G59:G63)</f>
        <v>450</v>
      </c>
      <c r="H64" s="20">
        <f>SUM(H59:H63)</f>
        <v>375</v>
      </c>
      <c r="I64" s="17"/>
      <c r="J64" s="17"/>
      <c r="K64" s="17"/>
      <c r="L64" s="17"/>
      <c r="M64" s="20">
        <f>SUM(M59:M63)</f>
        <v>450</v>
      </c>
      <c r="N64" s="20">
        <f>SUM(N59:N63)</f>
        <v>375</v>
      </c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207"/>
    </row>
    <row r="65" spans="1:155" s="18" customFormat="1" ht="15" customHeight="1" x14ac:dyDescent="0.25">
      <c r="A65" s="178" t="s">
        <v>26</v>
      </c>
      <c r="B65" s="193" t="s">
        <v>66</v>
      </c>
      <c r="C65" s="193" t="s">
        <v>236</v>
      </c>
      <c r="D65" s="190" t="s">
        <v>237</v>
      </c>
      <c r="E65" s="193" t="s">
        <v>78</v>
      </c>
      <c r="F65" s="48" t="s">
        <v>162</v>
      </c>
      <c r="G65" s="22">
        <v>21675.599999999999</v>
      </c>
      <c r="H65" s="22">
        <v>21675.599999999999</v>
      </c>
      <c r="I65" s="54">
        <v>0</v>
      </c>
      <c r="J65" s="54">
        <v>0</v>
      </c>
      <c r="K65" s="22">
        <v>0</v>
      </c>
      <c r="L65" s="22">
        <v>0</v>
      </c>
      <c r="M65" s="22">
        <v>21675.599999999999</v>
      </c>
      <c r="N65" s="22">
        <v>21675.599999999999</v>
      </c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05" t="s">
        <v>17</v>
      </c>
    </row>
    <row r="66" spans="1:155" s="18" customFormat="1" x14ac:dyDescent="0.25">
      <c r="A66" s="179"/>
      <c r="B66" s="194"/>
      <c r="C66" s="194"/>
      <c r="D66" s="206"/>
      <c r="E66" s="194"/>
      <c r="F66" s="21">
        <v>2023</v>
      </c>
      <c r="G66" s="22">
        <v>5626.7</v>
      </c>
      <c r="H66" s="22">
        <v>5626.7</v>
      </c>
      <c r="I66" s="54">
        <v>0</v>
      </c>
      <c r="J66" s="54">
        <v>0</v>
      </c>
      <c r="K66" s="22">
        <v>0</v>
      </c>
      <c r="L66" s="22">
        <v>0</v>
      </c>
      <c r="M66" s="22">
        <v>5626.7</v>
      </c>
      <c r="N66" s="22">
        <v>5626.7</v>
      </c>
      <c r="O66" s="22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191"/>
    </row>
    <row r="67" spans="1:155" s="18" customFormat="1" x14ac:dyDescent="0.25">
      <c r="A67" s="179"/>
      <c r="B67" s="194"/>
      <c r="C67" s="194"/>
      <c r="D67" s="206"/>
      <c r="E67" s="194"/>
      <c r="F67" s="21">
        <v>2024</v>
      </c>
      <c r="G67" s="22">
        <v>161583.5</v>
      </c>
      <c r="H67" s="22"/>
      <c r="I67" s="54">
        <v>154333.70000000001</v>
      </c>
      <c r="J67" s="54"/>
      <c r="K67" s="22">
        <v>14.1</v>
      </c>
      <c r="L67" s="22"/>
      <c r="M67" s="22">
        <v>7235.7</v>
      </c>
      <c r="N67" s="22"/>
      <c r="O67" s="22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191"/>
    </row>
    <row r="68" spans="1:155" s="18" customFormat="1" x14ac:dyDescent="0.25">
      <c r="A68" s="179"/>
      <c r="B68" s="194"/>
      <c r="C68" s="194"/>
      <c r="D68" s="206"/>
      <c r="E68" s="194"/>
      <c r="F68" s="21">
        <v>2025</v>
      </c>
      <c r="G68" s="22">
        <v>6976</v>
      </c>
      <c r="H68" s="22"/>
      <c r="I68" s="54">
        <v>0</v>
      </c>
      <c r="J68" s="54"/>
      <c r="K68" s="22">
        <v>0</v>
      </c>
      <c r="L68" s="22"/>
      <c r="M68" s="22">
        <v>6976</v>
      </c>
      <c r="N68" s="22"/>
      <c r="O68" s="22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191"/>
    </row>
    <row r="69" spans="1:155" s="18" customFormat="1" x14ac:dyDescent="0.25">
      <c r="A69" s="179"/>
      <c r="B69" s="194"/>
      <c r="C69" s="194"/>
      <c r="D69" s="206"/>
      <c r="E69" s="194"/>
      <c r="F69" s="21">
        <v>2026</v>
      </c>
      <c r="G69" s="22">
        <v>7026</v>
      </c>
      <c r="H69" s="21"/>
      <c r="I69" s="54">
        <v>0</v>
      </c>
      <c r="J69" s="54"/>
      <c r="K69" s="21">
        <v>0</v>
      </c>
      <c r="L69" s="21"/>
      <c r="M69" s="22">
        <v>7026</v>
      </c>
      <c r="N69" s="21"/>
      <c r="O69" s="22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191"/>
    </row>
    <row r="70" spans="1:155" s="18" customFormat="1" ht="30.75" customHeight="1" x14ac:dyDescent="0.25">
      <c r="A70" s="180"/>
      <c r="B70" s="195"/>
      <c r="C70" s="195"/>
      <c r="D70" s="207"/>
      <c r="E70" s="195"/>
      <c r="F70" s="24" t="s">
        <v>18</v>
      </c>
      <c r="G70" s="25">
        <f>SUM(G65:G69)</f>
        <v>202887.8</v>
      </c>
      <c r="H70" s="25">
        <f>SUM(H65:H69)</f>
        <v>27302.3</v>
      </c>
      <c r="I70" s="25">
        <f>SUM(I66:I69)</f>
        <v>154333.70000000001</v>
      </c>
      <c r="J70" s="24"/>
      <c r="K70" s="25">
        <f>SUM(K65:K69)</f>
        <v>14.1</v>
      </c>
      <c r="L70" s="25">
        <f>SUM(L65:L69)</f>
        <v>0</v>
      </c>
      <c r="M70" s="25">
        <f>SUM(M65:M69)</f>
        <v>48540</v>
      </c>
      <c r="N70" s="25">
        <f>SUM(N65:N69)</f>
        <v>27302.3</v>
      </c>
      <c r="O70" s="25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192"/>
    </row>
    <row r="71" spans="1:155" s="30" customFormat="1" x14ac:dyDescent="0.25">
      <c r="A71" s="101"/>
      <c r="B71" s="27" t="s">
        <v>28</v>
      </c>
      <c r="C71" s="28"/>
      <c r="D71" s="28"/>
      <c r="E71" s="28"/>
      <c r="F71" s="23"/>
      <c r="G71" s="29"/>
      <c r="H71" s="29"/>
      <c r="I71" s="23"/>
      <c r="J71" s="23"/>
      <c r="K71" s="23"/>
      <c r="L71" s="23"/>
      <c r="M71" s="29"/>
      <c r="N71" s="29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05" t="s">
        <v>17</v>
      </c>
      <c r="AH71" s="74"/>
      <c r="AI71" s="74"/>
      <c r="AJ71" s="74"/>
      <c r="AK71" s="74"/>
      <c r="AL71" s="74"/>
      <c r="AM71" s="74"/>
      <c r="AN71" s="74"/>
      <c r="AO71" s="74"/>
      <c r="AP71" s="74"/>
      <c r="AQ71" s="74"/>
      <c r="AR71" s="74"/>
      <c r="AS71" s="74"/>
      <c r="AT71" s="74"/>
      <c r="AU71" s="74"/>
      <c r="AV71" s="74"/>
      <c r="AW71" s="74"/>
      <c r="AX71" s="74"/>
      <c r="AY71" s="74"/>
      <c r="AZ71" s="74"/>
      <c r="BA71" s="74"/>
      <c r="BB71" s="74"/>
      <c r="BC71" s="74"/>
      <c r="BD71" s="74"/>
      <c r="BE71" s="74"/>
      <c r="BF71" s="74"/>
      <c r="BG71" s="74"/>
      <c r="BH71" s="74"/>
      <c r="BI71" s="74"/>
      <c r="BJ71" s="74"/>
      <c r="BK71" s="74"/>
      <c r="BL71" s="74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4"/>
      <c r="CA71" s="74"/>
      <c r="CB71" s="74"/>
      <c r="CC71" s="74"/>
      <c r="CD71" s="74"/>
      <c r="CE71" s="74"/>
      <c r="CF71" s="74"/>
      <c r="CG71" s="74"/>
      <c r="CH71" s="74"/>
      <c r="CI71" s="74"/>
      <c r="CJ71" s="74"/>
      <c r="CK71" s="74"/>
      <c r="CL71" s="74"/>
      <c r="CM71" s="74"/>
      <c r="CN71" s="74"/>
      <c r="CO71" s="74"/>
      <c r="CP71" s="74"/>
      <c r="CQ71" s="74"/>
      <c r="CR71" s="74"/>
      <c r="CS71" s="74"/>
      <c r="CT71" s="74"/>
      <c r="CU71" s="74"/>
      <c r="CV71" s="74"/>
      <c r="CW71" s="74"/>
      <c r="CX71" s="74"/>
      <c r="CY71" s="74"/>
      <c r="CZ71" s="74"/>
      <c r="DA71" s="74"/>
      <c r="DB71" s="74"/>
      <c r="DC71" s="74"/>
      <c r="DD71" s="74"/>
      <c r="DE71" s="74"/>
      <c r="DF71" s="74"/>
      <c r="DG71" s="74"/>
      <c r="DH71" s="74"/>
      <c r="DI71" s="74"/>
      <c r="DJ71" s="74"/>
      <c r="DK71" s="74"/>
      <c r="DL71" s="74"/>
      <c r="DM71" s="74"/>
      <c r="DN71" s="74"/>
      <c r="DO71" s="74"/>
      <c r="DP71" s="74"/>
      <c r="DQ71" s="74"/>
      <c r="DR71" s="74"/>
      <c r="DS71" s="74"/>
      <c r="DT71" s="74"/>
      <c r="DU71" s="74"/>
      <c r="DV71" s="74"/>
      <c r="DW71" s="74"/>
      <c r="DX71" s="74"/>
      <c r="DY71" s="74"/>
      <c r="DZ71" s="74"/>
      <c r="EA71" s="74"/>
      <c r="EB71" s="74"/>
      <c r="EC71" s="74"/>
      <c r="ED71" s="74"/>
      <c r="EE71" s="74"/>
      <c r="EF71" s="74"/>
      <c r="EG71" s="74"/>
      <c r="EH71" s="74"/>
      <c r="EI71" s="74"/>
      <c r="EJ71" s="74"/>
      <c r="EK71" s="74"/>
      <c r="EL71" s="74"/>
      <c r="EM71" s="74"/>
      <c r="EN71" s="74"/>
      <c r="EO71" s="74"/>
      <c r="EP71" s="74"/>
      <c r="EQ71" s="74"/>
      <c r="ER71" s="74"/>
      <c r="ES71" s="74"/>
      <c r="ET71" s="74"/>
      <c r="EU71" s="74"/>
      <c r="EV71" s="74"/>
      <c r="EW71" s="74"/>
      <c r="EX71" s="74"/>
      <c r="EY71" s="74"/>
    </row>
    <row r="72" spans="1:155" s="30" customFormat="1" x14ac:dyDescent="0.25">
      <c r="A72" s="178"/>
      <c r="B72" s="190" t="s">
        <v>238</v>
      </c>
      <c r="C72" s="193" t="s">
        <v>236</v>
      </c>
      <c r="D72" s="190" t="s">
        <v>239</v>
      </c>
      <c r="E72" s="193" t="s">
        <v>78</v>
      </c>
      <c r="F72" s="38">
        <v>2024</v>
      </c>
      <c r="G72" s="111">
        <v>83.5</v>
      </c>
      <c r="H72" s="25"/>
      <c r="I72" s="111">
        <v>68.599999999999994</v>
      </c>
      <c r="J72" s="24"/>
      <c r="K72" s="111">
        <v>14.1</v>
      </c>
      <c r="L72" s="24"/>
      <c r="M72" s="111">
        <v>0.8</v>
      </c>
      <c r="N72" s="25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191"/>
      <c r="AH72" s="74"/>
      <c r="AI72" s="74"/>
      <c r="AJ72" s="74"/>
      <c r="AK72" s="74"/>
      <c r="AL72" s="74"/>
      <c r="AM72" s="74"/>
      <c r="AN72" s="74"/>
      <c r="AO72" s="74"/>
      <c r="AP72" s="74"/>
      <c r="AQ72" s="74"/>
      <c r="AR72" s="74"/>
      <c r="AS72" s="74"/>
      <c r="AT72" s="74"/>
      <c r="AU72" s="74"/>
      <c r="AV72" s="74"/>
      <c r="AW72" s="74"/>
      <c r="AX72" s="74"/>
      <c r="AY72" s="74"/>
      <c r="AZ72" s="74"/>
      <c r="BA72" s="74"/>
      <c r="BB72" s="74"/>
      <c r="BC72" s="74"/>
      <c r="BD72" s="74"/>
      <c r="BE72" s="74"/>
      <c r="BF72" s="74"/>
      <c r="BG72" s="74"/>
      <c r="BH72" s="74"/>
      <c r="BI72" s="74"/>
      <c r="BJ72" s="74"/>
      <c r="BK72" s="74"/>
      <c r="BL72" s="74"/>
      <c r="BM72" s="74"/>
      <c r="BN72" s="74"/>
      <c r="BO72" s="74"/>
      <c r="BP72" s="74"/>
      <c r="BQ72" s="74"/>
      <c r="BR72" s="74"/>
      <c r="BS72" s="74"/>
      <c r="BT72" s="74"/>
      <c r="BU72" s="74"/>
      <c r="BV72" s="74"/>
      <c r="BW72" s="74"/>
      <c r="BX72" s="74"/>
      <c r="BY72" s="74"/>
      <c r="BZ72" s="74"/>
      <c r="CA72" s="74"/>
      <c r="CB72" s="74"/>
      <c r="CC72" s="74"/>
      <c r="CD72" s="74"/>
      <c r="CE72" s="74"/>
      <c r="CF72" s="74"/>
      <c r="CG72" s="74"/>
      <c r="CH72" s="74"/>
      <c r="CI72" s="74"/>
      <c r="CJ72" s="74"/>
      <c r="CK72" s="74"/>
      <c r="CL72" s="74"/>
      <c r="CM72" s="74"/>
      <c r="CN72" s="74"/>
      <c r="CO72" s="74"/>
      <c r="CP72" s="74"/>
      <c r="CQ72" s="74"/>
      <c r="CR72" s="74"/>
      <c r="CS72" s="74"/>
      <c r="CT72" s="74"/>
      <c r="CU72" s="74"/>
      <c r="CV72" s="74"/>
      <c r="CW72" s="74"/>
      <c r="CX72" s="74"/>
      <c r="CY72" s="74"/>
      <c r="CZ72" s="74"/>
      <c r="DA72" s="74"/>
      <c r="DB72" s="74"/>
      <c r="DC72" s="74"/>
      <c r="DD72" s="74"/>
      <c r="DE72" s="74"/>
      <c r="DF72" s="74"/>
      <c r="DG72" s="74"/>
      <c r="DH72" s="74"/>
      <c r="DI72" s="74"/>
      <c r="DJ72" s="74"/>
      <c r="DK72" s="74"/>
      <c r="DL72" s="74"/>
      <c r="DM72" s="74"/>
      <c r="DN72" s="74"/>
      <c r="DO72" s="74"/>
      <c r="DP72" s="74"/>
      <c r="DQ72" s="74"/>
      <c r="DR72" s="74"/>
      <c r="DS72" s="74"/>
      <c r="DT72" s="74"/>
      <c r="DU72" s="74"/>
      <c r="DV72" s="74"/>
      <c r="DW72" s="74"/>
      <c r="DX72" s="74"/>
      <c r="DY72" s="74"/>
      <c r="DZ72" s="74"/>
      <c r="EA72" s="74"/>
      <c r="EB72" s="74"/>
      <c r="EC72" s="74"/>
      <c r="ED72" s="74"/>
      <c r="EE72" s="74"/>
      <c r="EF72" s="74"/>
      <c r="EG72" s="74"/>
      <c r="EH72" s="74"/>
      <c r="EI72" s="74"/>
      <c r="EJ72" s="74"/>
      <c r="EK72" s="74"/>
      <c r="EL72" s="74"/>
      <c r="EM72" s="74"/>
      <c r="EN72" s="74"/>
      <c r="EO72" s="74"/>
      <c r="EP72" s="74"/>
      <c r="EQ72" s="74"/>
      <c r="ER72" s="74"/>
      <c r="ES72" s="74"/>
      <c r="ET72" s="74"/>
      <c r="EU72" s="74"/>
      <c r="EV72" s="74"/>
      <c r="EW72" s="74"/>
      <c r="EX72" s="74"/>
      <c r="EY72" s="74"/>
    </row>
    <row r="73" spans="1:155" s="30" customFormat="1" x14ac:dyDescent="0.25">
      <c r="A73" s="179"/>
      <c r="B73" s="206"/>
      <c r="C73" s="194"/>
      <c r="D73" s="206"/>
      <c r="E73" s="194"/>
      <c r="F73" s="38">
        <v>2025</v>
      </c>
      <c r="G73" s="111">
        <v>0</v>
      </c>
      <c r="H73" s="25"/>
      <c r="I73" s="111">
        <v>0</v>
      </c>
      <c r="J73" s="24"/>
      <c r="K73" s="111">
        <v>0</v>
      </c>
      <c r="L73" s="24"/>
      <c r="M73" s="111">
        <v>0</v>
      </c>
      <c r="N73" s="25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191"/>
      <c r="AH73" s="74"/>
      <c r="AI73" s="74"/>
      <c r="AJ73" s="74"/>
      <c r="AK73" s="74"/>
      <c r="AL73" s="74"/>
      <c r="AM73" s="74"/>
      <c r="AN73" s="74"/>
      <c r="AO73" s="74"/>
      <c r="AP73" s="74"/>
      <c r="AQ73" s="74"/>
      <c r="AR73" s="74"/>
      <c r="AS73" s="74"/>
      <c r="AT73" s="74"/>
      <c r="AU73" s="74"/>
      <c r="AV73" s="74"/>
      <c r="AW73" s="74"/>
      <c r="AX73" s="74"/>
      <c r="AY73" s="74"/>
      <c r="AZ73" s="74"/>
      <c r="BA73" s="74"/>
      <c r="BB73" s="74"/>
      <c r="BC73" s="74"/>
      <c r="BD73" s="74"/>
      <c r="BE73" s="74"/>
      <c r="BF73" s="74"/>
      <c r="BG73" s="74"/>
      <c r="BH73" s="74"/>
      <c r="BI73" s="74"/>
      <c r="BJ73" s="74"/>
      <c r="BK73" s="74"/>
      <c r="BL73" s="74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4"/>
      <c r="CA73" s="74"/>
      <c r="CB73" s="74"/>
      <c r="CC73" s="74"/>
      <c r="CD73" s="74"/>
      <c r="CE73" s="74"/>
      <c r="CF73" s="74"/>
      <c r="CG73" s="74"/>
      <c r="CH73" s="74"/>
      <c r="CI73" s="74"/>
      <c r="CJ73" s="74"/>
      <c r="CK73" s="74"/>
      <c r="CL73" s="74"/>
      <c r="CM73" s="74"/>
      <c r="CN73" s="74"/>
      <c r="CO73" s="74"/>
      <c r="CP73" s="74"/>
      <c r="CQ73" s="74"/>
      <c r="CR73" s="74"/>
      <c r="CS73" s="74"/>
      <c r="CT73" s="74"/>
      <c r="CU73" s="74"/>
      <c r="CV73" s="74"/>
      <c r="CW73" s="74"/>
      <c r="CX73" s="74"/>
      <c r="CY73" s="74"/>
      <c r="CZ73" s="74"/>
      <c r="DA73" s="74"/>
      <c r="DB73" s="74"/>
      <c r="DC73" s="74"/>
      <c r="DD73" s="74"/>
      <c r="DE73" s="74"/>
      <c r="DF73" s="74"/>
      <c r="DG73" s="74"/>
      <c r="DH73" s="74"/>
      <c r="DI73" s="74"/>
      <c r="DJ73" s="74"/>
      <c r="DK73" s="74"/>
      <c r="DL73" s="74"/>
      <c r="DM73" s="74"/>
      <c r="DN73" s="74"/>
      <c r="DO73" s="74"/>
      <c r="DP73" s="74"/>
      <c r="DQ73" s="74"/>
      <c r="DR73" s="74"/>
      <c r="DS73" s="74"/>
      <c r="DT73" s="74"/>
      <c r="DU73" s="74"/>
      <c r="DV73" s="74"/>
      <c r="DW73" s="74"/>
      <c r="DX73" s="74"/>
      <c r="DY73" s="74"/>
      <c r="DZ73" s="74"/>
      <c r="EA73" s="74"/>
      <c r="EB73" s="74"/>
      <c r="EC73" s="74"/>
      <c r="ED73" s="74"/>
      <c r="EE73" s="74"/>
      <c r="EF73" s="74"/>
      <c r="EG73" s="74"/>
      <c r="EH73" s="74"/>
      <c r="EI73" s="74"/>
      <c r="EJ73" s="74"/>
      <c r="EK73" s="74"/>
      <c r="EL73" s="74"/>
      <c r="EM73" s="74"/>
      <c r="EN73" s="74"/>
      <c r="EO73" s="74"/>
      <c r="EP73" s="74"/>
      <c r="EQ73" s="74"/>
      <c r="ER73" s="74"/>
      <c r="ES73" s="74"/>
      <c r="ET73" s="74"/>
      <c r="EU73" s="74"/>
      <c r="EV73" s="74"/>
      <c r="EW73" s="74"/>
      <c r="EX73" s="74"/>
      <c r="EY73" s="74"/>
    </row>
    <row r="74" spans="1:155" s="30" customFormat="1" x14ac:dyDescent="0.25">
      <c r="A74" s="179"/>
      <c r="B74" s="206"/>
      <c r="C74" s="194"/>
      <c r="D74" s="206"/>
      <c r="E74" s="194"/>
      <c r="F74" s="38">
        <v>2026</v>
      </c>
      <c r="G74" s="111">
        <v>0</v>
      </c>
      <c r="H74" s="25"/>
      <c r="I74" s="111">
        <v>0</v>
      </c>
      <c r="J74" s="24"/>
      <c r="K74" s="111">
        <v>0</v>
      </c>
      <c r="L74" s="24"/>
      <c r="M74" s="111">
        <v>0</v>
      </c>
      <c r="N74" s="25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191"/>
      <c r="AH74" s="74"/>
      <c r="AI74" s="74"/>
      <c r="AJ74" s="74"/>
      <c r="AK74" s="74"/>
      <c r="AL74" s="74"/>
      <c r="AM74" s="74"/>
      <c r="AN74" s="74"/>
      <c r="AO74" s="74"/>
      <c r="AP74" s="74"/>
      <c r="AQ74" s="74"/>
      <c r="AR74" s="74"/>
      <c r="AS74" s="74"/>
      <c r="AT74" s="74"/>
      <c r="AU74" s="74"/>
      <c r="AV74" s="74"/>
      <c r="AW74" s="74"/>
      <c r="AX74" s="74"/>
      <c r="AY74" s="74"/>
      <c r="AZ74" s="74"/>
      <c r="BA74" s="74"/>
      <c r="BB74" s="74"/>
      <c r="BC74" s="74"/>
      <c r="BD74" s="74"/>
      <c r="BE74" s="74"/>
      <c r="BF74" s="74"/>
      <c r="BG74" s="74"/>
      <c r="BH74" s="74"/>
      <c r="BI74" s="74"/>
      <c r="BJ74" s="74"/>
      <c r="BK74" s="74"/>
      <c r="BL74" s="74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4"/>
      <c r="CA74" s="74"/>
      <c r="CB74" s="74"/>
      <c r="CC74" s="74"/>
      <c r="CD74" s="74"/>
      <c r="CE74" s="74"/>
      <c r="CF74" s="74"/>
      <c r="CG74" s="74"/>
      <c r="CH74" s="74"/>
      <c r="CI74" s="74"/>
      <c r="CJ74" s="74"/>
      <c r="CK74" s="74"/>
      <c r="CL74" s="74"/>
      <c r="CM74" s="74"/>
      <c r="CN74" s="74"/>
      <c r="CO74" s="74"/>
      <c r="CP74" s="74"/>
      <c r="CQ74" s="74"/>
      <c r="CR74" s="74"/>
      <c r="CS74" s="74"/>
      <c r="CT74" s="74"/>
      <c r="CU74" s="74"/>
      <c r="CV74" s="74"/>
      <c r="CW74" s="74"/>
      <c r="CX74" s="74"/>
      <c r="CY74" s="74"/>
      <c r="CZ74" s="74"/>
      <c r="DA74" s="74"/>
      <c r="DB74" s="74"/>
      <c r="DC74" s="74"/>
      <c r="DD74" s="74"/>
      <c r="DE74" s="74"/>
      <c r="DF74" s="74"/>
      <c r="DG74" s="74"/>
      <c r="DH74" s="74"/>
      <c r="DI74" s="74"/>
      <c r="DJ74" s="74"/>
      <c r="DK74" s="74"/>
      <c r="DL74" s="74"/>
      <c r="DM74" s="74"/>
      <c r="DN74" s="74"/>
      <c r="DO74" s="74"/>
      <c r="DP74" s="74"/>
      <c r="DQ74" s="74"/>
      <c r="DR74" s="74"/>
      <c r="DS74" s="74"/>
      <c r="DT74" s="74"/>
      <c r="DU74" s="74"/>
      <c r="DV74" s="74"/>
      <c r="DW74" s="74"/>
      <c r="DX74" s="74"/>
      <c r="DY74" s="74"/>
      <c r="DZ74" s="74"/>
      <c r="EA74" s="74"/>
      <c r="EB74" s="74"/>
      <c r="EC74" s="74"/>
      <c r="ED74" s="74"/>
      <c r="EE74" s="74"/>
      <c r="EF74" s="74"/>
      <c r="EG74" s="74"/>
      <c r="EH74" s="74"/>
      <c r="EI74" s="74"/>
      <c r="EJ74" s="74"/>
      <c r="EK74" s="74"/>
      <c r="EL74" s="74"/>
      <c r="EM74" s="74"/>
      <c r="EN74" s="74"/>
      <c r="EO74" s="74"/>
      <c r="EP74" s="74"/>
      <c r="EQ74" s="74"/>
      <c r="ER74" s="74"/>
      <c r="ES74" s="74"/>
      <c r="ET74" s="74"/>
      <c r="EU74" s="74"/>
      <c r="EV74" s="74"/>
      <c r="EW74" s="74"/>
      <c r="EX74" s="74"/>
      <c r="EY74" s="74"/>
    </row>
    <row r="75" spans="1:155" s="30" customFormat="1" ht="48" customHeight="1" x14ac:dyDescent="0.25">
      <c r="A75" s="179"/>
      <c r="B75" s="207"/>
      <c r="C75" s="195"/>
      <c r="D75" s="207"/>
      <c r="E75" s="195"/>
      <c r="F75" s="24" t="s">
        <v>164</v>
      </c>
      <c r="G75" s="25">
        <f>SUM(G72:G74)</f>
        <v>83.5</v>
      </c>
      <c r="H75" s="25"/>
      <c r="I75" s="25">
        <f>SUM(I72:I74)</f>
        <v>68.599999999999994</v>
      </c>
      <c r="J75" s="24"/>
      <c r="K75" s="25">
        <f>SUM(K72:K74)</f>
        <v>14.1</v>
      </c>
      <c r="L75" s="24"/>
      <c r="M75" s="25">
        <f>SUM(M72:M74)</f>
        <v>0.8</v>
      </c>
      <c r="N75" s="25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191"/>
      <c r="AH75" s="74"/>
      <c r="AI75" s="74"/>
      <c r="AJ75" s="74"/>
      <c r="AK75" s="74"/>
      <c r="AL75" s="74"/>
      <c r="AM75" s="74"/>
      <c r="AN75" s="74"/>
      <c r="AO75" s="74"/>
      <c r="AP75" s="74"/>
      <c r="AQ75" s="74"/>
      <c r="AR75" s="74"/>
      <c r="AS75" s="74"/>
      <c r="AT75" s="74"/>
      <c r="AU75" s="74"/>
      <c r="AV75" s="74"/>
      <c r="AW75" s="74"/>
      <c r="AX75" s="74"/>
      <c r="AY75" s="74"/>
      <c r="AZ75" s="74"/>
      <c r="BA75" s="74"/>
      <c r="BB75" s="74"/>
      <c r="BC75" s="74"/>
      <c r="BD75" s="74"/>
      <c r="BE75" s="74"/>
      <c r="BF75" s="74"/>
      <c r="BG75" s="74"/>
      <c r="BH75" s="74"/>
      <c r="BI75" s="74"/>
      <c r="BJ75" s="74"/>
      <c r="BK75" s="74"/>
      <c r="BL75" s="74"/>
      <c r="BM75" s="74"/>
      <c r="BN75" s="74"/>
      <c r="BO75" s="74"/>
      <c r="BP75" s="74"/>
      <c r="BQ75" s="74"/>
      <c r="BR75" s="74"/>
      <c r="BS75" s="74"/>
      <c r="BT75" s="74"/>
      <c r="BU75" s="74"/>
      <c r="BV75" s="74"/>
      <c r="BW75" s="74"/>
      <c r="BX75" s="74"/>
      <c r="BY75" s="74"/>
      <c r="BZ75" s="74"/>
      <c r="CA75" s="74"/>
      <c r="CB75" s="74"/>
      <c r="CC75" s="74"/>
      <c r="CD75" s="74"/>
      <c r="CE75" s="74"/>
      <c r="CF75" s="74"/>
      <c r="CG75" s="74"/>
      <c r="CH75" s="74"/>
      <c r="CI75" s="74"/>
      <c r="CJ75" s="74"/>
      <c r="CK75" s="74"/>
      <c r="CL75" s="74"/>
      <c r="CM75" s="74"/>
      <c r="CN75" s="74"/>
      <c r="CO75" s="74"/>
      <c r="CP75" s="74"/>
      <c r="CQ75" s="74"/>
      <c r="CR75" s="74"/>
      <c r="CS75" s="74"/>
      <c r="CT75" s="74"/>
      <c r="CU75" s="74"/>
      <c r="CV75" s="74"/>
      <c r="CW75" s="74"/>
      <c r="CX75" s="74"/>
      <c r="CY75" s="74"/>
      <c r="CZ75" s="74"/>
      <c r="DA75" s="74"/>
      <c r="DB75" s="74"/>
      <c r="DC75" s="74"/>
      <c r="DD75" s="74"/>
      <c r="DE75" s="74"/>
      <c r="DF75" s="74"/>
      <c r="DG75" s="74"/>
      <c r="DH75" s="74"/>
      <c r="DI75" s="74"/>
      <c r="DJ75" s="74"/>
      <c r="DK75" s="74"/>
      <c r="DL75" s="74"/>
      <c r="DM75" s="74"/>
      <c r="DN75" s="74"/>
      <c r="DO75" s="74"/>
      <c r="DP75" s="74"/>
      <c r="DQ75" s="74"/>
      <c r="DR75" s="74"/>
      <c r="DS75" s="74"/>
      <c r="DT75" s="74"/>
      <c r="DU75" s="74"/>
      <c r="DV75" s="74"/>
      <c r="DW75" s="74"/>
      <c r="DX75" s="74"/>
      <c r="DY75" s="74"/>
      <c r="DZ75" s="74"/>
      <c r="EA75" s="74"/>
      <c r="EB75" s="74"/>
      <c r="EC75" s="74"/>
      <c r="ED75" s="74"/>
      <c r="EE75" s="74"/>
      <c r="EF75" s="74"/>
      <c r="EG75" s="74"/>
      <c r="EH75" s="74"/>
      <c r="EI75" s="74"/>
      <c r="EJ75" s="74"/>
      <c r="EK75" s="74"/>
      <c r="EL75" s="74"/>
      <c r="EM75" s="74"/>
      <c r="EN75" s="74"/>
      <c r="EO75" s="74"/>
      <c r="EP75" s="74"/>
      <c r="EQ75" s="74"/>
      <c r="ER75" s="74"/>
      <c r="ES75" s="74"/>
      <c r="ET75" s="74"/>
      <c r="EU75" s="74"/>
      <c r="EV75" s="74"/>
      <c r="EW75" s="74"/>
      <c r="EX75" s="74"/>
      <c r="EY75" s="74"/>
    </row>
    <row r="76" spans="1:155" s="30" customFormat="1" ht="15.75" customHeight="1" x14ac:dyDescent="0.25">
      <c r="A76" s="179"/>
      <c r="B76" s="193" t="s">
        <v>165</v>
      </c>
      <c r="C76" s="193" t="s">
        <v>236</v>
      </c>
      <c r="D76" s="190" t="s">
        <v>239</v>
      </c>
      <c r="E76" s="193" t="s">
        <v>78</v>
      </c>
      <c r="F76" s="244">
        <v>2024</v>
      </c>
      <c r="G76" s="242">
        <v>7134.9</v>
      </c>
      <c r="H76" s="242"/>
      <c r="I76" s="244"/>
      <c r="J76" s="244"/>
      <c r="K76" s="246"/>
      <c r="L76" s="246"/>
      <c r="M76" s="242">
        <v>7134.9</v>
      </c>
      <c r="N76" s="242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191"/>
      <c r="AH76" s="74"/>
      <c r="AI76" s="74"/>
      <c r="AJ76" s="74"/>
      <c r="AK76" s="74"/>
      <c r="AL76" s="74"/>
      <c r="AM76" s="74"/>
      <c r="AN76" s="74"/>
      <c r="AO76" s="74"/>
      <c r="AP76" s="74"/>
      <c r="AQ76" s="74"/>
      <c r="AR76" s="74"/>
      <c r="AS76" s="74"/>
      <c r="AT76" s="74"/>
      <c r="AU76" s="74"/>
      <c r="AV76" s="74"/>
      <c r="AW76" s="74"/>
      <c r="AX76" s="74"/>
      <c r="AY76" s="74"/>
      <c r="AZ76" s="74"/>
      <c r="BA76" s="74"/>
      <c r="BB76" s="74"/>
      <c r="BC76" s="74"/>
      <c r="BD76" s="74"/>
      <c r="BE76" s="74"/>
      <c r="BF76" s="74"/>
      <c r="BG76" s="74"/>
      <c r="BH76" s="74"/>
      <c r="BI76" s="74"/>
      <c r="BJ76" s="74"/>
      <c r="BK76" s="74"/>
      <c r="BL76" s="74"/>
      <c r="BM76" s="74"/>
      <c r="BN76" s="74"/>
      <c r="BO76" s="74"/>
      <c r="BP76" s="74"/>
      <c r="BQ76" s="74"/>
      <c r="BR76" s="74"/>
      <c r="BS76" s="74"/>
      <c r="BT76" s="74"/>
      <c r="BU76" s="74"/>
      <c r="BV76" s="74"/>
      <c r="BW76" s="74"/>
      <c r="BX76" s="74"/>
      <c r="BY76" s="74"/>
      <c r="BZ76" s="74"/>
      <c r="CA76" s="74"/>
      <c r="CB76" s="74"/>
      <c r="CC76" s="74"/>
      <c r="CD76" s="74"/>
      <c r="CE76" s="74"/>
      <c r="CF76" s="74"/>
      <c r="CG76" s="74"/>
      <c r="CH76" s="74"/>
      <c r="CI76" s="74"/>
      <c r="CJ76" s="74"/>
      <c r="CK76" s="74"/>
      <c r="CL76" s="74"/>
      <c r="CM76" s="74"/>
      <c r="CN76" s="74"/>
      <c r="CO76" s="74"/>
      <c r="CP76" s="74"/>
      <c r="CQ76" s="74"/>
      <c r="CR76" s="74"/>
      <c r="CS76" s="74"/>
      <c r="CT76" s="74"/>
      <c r="CU76" s="74"/>
      <c r="CV76" s="74"/>
      <c r="CW76" s="74"/>
      <c r="CX76" s="74"/>
      <c r="CY76" s="74"/>
      <c r="CZ76" s="74"/>
      <c r="DA76" s="74"/>
      <c r="DB76" s="74"/>
      <c r="DC76" s="74"/>
      <c r="DD76" s="74"/>
      <c r="DE76" s="74"/>
      <c r="DF76" s="74"/>
      <c r="DG76" s="74"/>
      <c r="DH76" s="74"/>
      <c r="DI76" s="74"/>
      <c r="DJ76" s="74"/>
      <c r="DK76" s="74"/>
      <c r="DL76" s="74"/>
      <c r="DM76" s="74"/>
      <c r="DN76" s="74"/>
      <c r="DO76" s="74"/>
      <c r="DP76" s="74"/>
      <c r="DQ76" s="74"/>
      <c r="DR76" s="74"/>
      <c r="DS76" s="74"/>
      <c r="DT76" s="74"/>
      <c r="DU76" s="74"/>
      <c r="DV76" s="74"/>
      <c r="DW76" s="74"/>
      <c r="DX76" s="74"/>
      <c r="DY76" s="74"/>
      <c r="DZ76" s="74"/>
      <c r="EA76" s="74"/>
      <c r="EB76" s="74"/>
      <c r="EC76" s="74"/>
      <c r="ED76" s="74"/>
      <c r="EE76" s="74"/>
      <c r="EF76" s="74"/>
      <c r="EG76" s="74"/>
      <c r="EH76" s="74"/>
      <c r="EI76" s="74"/>
      <c r="EJ76" s="74"/>
      <c r="EK76" s="74"/>
      <c r="EL76" s="74"/>
      <c r="EM76" s="74"/>
      <c r="EN76" s="74"/>
      <c r="EO76" s="74"/>
      <c r="EP76" s="74"/>
      <c r="EQ76" s="74"/>
      <c r="ER76" s="74"/>
      <c r="ES76" s="74"/>
      <c r="ET76" s="74"/>
      <c r="EU76" s="74"/>
      <c r="EV76" s="74"/>
      <c r="EW76" s="74"/>
      <c r="EX76" s="74"/>
      <c r="EY76" s="74"/>
    </row>
    <row r="77" spans="1:155" s="30" customFormat="1" ht="19.5" hidden="1" customHeight="1" x14ac:dyDescent="0.25">
      <c r="A77" s="179"/>
      <c r="B77" s="194"/>
      <c r="C77" s="194"/>
      <c r="D77" s="206"/>
      <c r="E77" s="194"/>
      <c r="F77" s="245"/>
      <c r="G77" s="243"/>
      <c r="H77" s="243"/>
      <c r="I77" s="245"/>
      <c r="J77" s="245"/>
      <c r="K77" s="247"/>
      <c r="L77" s="247"/>
      <c r="M77" s="243"/>
      <c r="N77" s="24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191"/>
      <c r="AH77" s="74"/>
      <c r="AI77" s="74"/>
      <c r="AJ77" s="74"/>
      <c r="AK77" s="74"/>
      <c r="AL77" s="74"/>
      <c r="AM77" s="74"/>
      <c r="AN77" s="74"/>
      <c r="AO77" s="74"/>
      <c r="AP77" s="74"/>
      <c r="AQ77" s="74"/>
      <c r="AR77" s="74"/>
      <c r="AS77" s="74"/>
      <c r="AT77" s="74"/>
      <c r="AU77" s="74"/>
      <c r="AV77" s="74"/>
      <c r="AW77" s="74"/>
      <c r="AX77" s="74"/>
      <c r="AY77" s="74"/>
      <c r="AZ77" s="74"/>
      <c r="BA77" s="74"/>
      <c r="BB77" s="74"/>
      <c r="BC77" s="74"/>
      <c r="BD77" s="74"/>
      <c r="BE77" s="74"/>
      <c r="BF77" s="74"/>
      <c r="BG77" s="74"/>
      <c r="BH77" s="74"/>
      <c r="BI77" s="74"/>
      <c r="BJ77" s="74"/>
      <c r="BK77" s="74"/>
      <c r="BL77" s="74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4"/>
      <c r="CA77" s="74"/>
      <c r="CB77" s="74"/>
      <c r="CC77" s="74"/>
      <c r="CD77" s="74"/>
      <c r="CE77" s="74"/>
      <c r="CF77" s="74"/>
      <c r="CG77" s="74"/>
      <c r="CH77" s="74"/>
      <c r="CI77" s="74"/>
      <c r="CJ77" s="74"/>
      <c r="CK77" s="74"/>
      <c r="CL77" s="74"/>
      <c r="CM77" s="74"/>
      <c r="CN77" s="74"/>
      <c r="CO77" s="74"/>
      <c r="CP77" s="74"/>
      <c r="CQ77" s="74"/>
      <c r="CR77" s="74"/>
      <c r="CS77" s="74"/>
      <c r="CT77" s="74"/>
      <c r="CU77" s="74"/>
      <c r="CV77" s="74"/>
      <c r="CW77" s="74"/>
      <c r="CX77" s="74"/>
      <c r="CY77" s="74"/>
      <c r="CZ77" s="74"/>
      <c r="DA77" s="74"/>
      <c r="DB77" s="74"/>
      <c r="DC77" s="74"/>
      <c r="DD77" s="74"/>
      <c r="DE77" s="74"/>
      <c r="DF77" s="74"/>
      <c r="DG77" s="74"/>
      <c r="DH77" s="74"/>
      <c r="DI77" s="74"/>
      <c r="DJ77" s="74"/>
      <c r="DK77" s="74"/>
      <c r="DL77" s="74"/>
      <c r="DM77" s="74"/>
      <c r="DN77" s="74"/>
      <c r="DO77" s="74"/>
      <c r="DP77" s="74"/>
      <c r="DQ77" s="74"/>
      <c r="DR77" s="74"/>
      <c r="DS77" s="74"/>
      <c r="DT77" s="74"/>
      <c r="DU77" s="74"/>
      <c r="DV77" s="74"/>
      <c r="DW77" s="74"/>
      <c r="DX77" s="74"/>
      <c r="DY77" s="74"/>
      <c r="DZ77" s="74"/>
      <c r="EA77" s="74"/>
      <c r="EB77" s="74"/>
      <c r="EC77" s="74"/>
      <c r="ED77" s="74"/>
      <c r="EE77" s="74"/>
      <c r="EF77" s="74"/>
      <c r="EG77" s="74"/>
      <c r="EH77" s="74"/>
      <c r="EI77" s="74"/>
      <c r="EJ77" s="74"/>
      <c r="EK77" s="74"/>
      <c r="EL77" s="74"/>
      <c r="EM77" s="74"/>
      <c r="EN77" s="74"/>
      <c r="EO77" s="74"/>
      <c r="EP77" s="74"/>
      <c r="EQ77" s="74"/>
      <c r="ER77" s="74"/>
      <c r="ES77" s="74"/>
      <c r="ET77" s="74"/>
      <c r="EU77" s="74"/>
      <c r="EV77" s="74"/>
      <c r="EW77" s="74"/>
      <c r="EX77" s="74"/>
      <c r="EY77" s="74"/>
    </row>
    <row r="78" spans="1:155" s="30" customFormat="1" ht="19.5" customHeight="1" x14ac:dyDescent="0.25">
      <c r="A78" s="179"/>
      <c r="B78" s="194"/>
      <c r="C78" s="194"/>
      <c r="D78" s="206"/>
      <c r="E78" s="194"/>
      <c r="F78" s="21">
        <v>2025</v>
      </c>
      <c r="G78" s="22">
        <v>6876</v>
      </c>
      <c r="H78" s="29"/>
      <c r="I78" s="21"/>
      <c r="J78" s="23"/>
      <c r="K78" s="22"/>
      <c r="L78" s="23"/>
      <c r="M78" s="22">
        <v>6876</v>
      </c>
      <c r="N78" s="29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191"/>
      <c r="AH78" s="74"/>
      <c r="AI78" s="74"/>
      <c r="AJ78" s="74"/>
      <c r="AK78" s="74"/>
      <c r="AL78" s="74"/>
      <c r="AM78" s="74"/>
      <c r="AN78" s="74"/>
      <c r="AO78" s="74"/>
      <c r="AP78" s="74"/>
      <c r="AQ78" s="74"/>
      <c r="AR78" s="74"/>
      <c r="AS78" s="74"/>
      <c r="AT78" s="74"/>
      <c r="AU78" s="74"/>
      <c r="AV78" s="74"/>
      <c r="AW78" s="74"/>
      <c r="AX78" s="74"/>
      <c r="AY78" s="74"/>
      <c r="AZ78" s="74"/>
      <c r="BA78" s="74"/>
      <c r="BB78" s="74"/>
      <c r="BC78" s="74"/>
      <c r="BD78" s="74"/>
      <c r="BE78" s="74"/>
      <c r="BF78" s="74"/>
      <c r="BG78" s="74"/>
      <c r="BH78" s="74"/>
      <c r="BI78" s="74"/>
      <c r="BJ78" s="74"/>
      <c r="BK78" s="74"/>
      <c r="BL78" s="74"/>
      <c r="BM78" s="74"/>
      <c r="BN78" s="74"/>
      <c r="BO78" s="74"/>
      <c r="BP78" s="74"/>
      <c r="BQ78" s="74"/>
      <c r="BR78" s="74"/>
      <c r="BS78" s="74"/>
      <c r="BT78" s="74"/>
      <c r="BU78" s="74"/>
      <c r="BV78" s="74"/>
      <c r="BW78" s="74"/>
      <c r="BX78" s="74"/>
      <c r="BY78" s="74"/>
      <c r="BZ78" s="74"/>
      <c r="CA78" s="74"/>
      <c r="CB78" s="74"/>
      <c r="CC78" s="74"/>
      <c r="CD78" s="74"/>
      <c r="CE78" s="74"/>
      <c r="CF78" s="74"/>
      <c r="CG78" s="74"/>
      <c r="CH78" s="74"/>
      <c r="CI78" s="74"/>
      <c r="CJ78" s="74"/>
      <c r="CK78" s="74"/>
      <c r="CL78" s="74"/>
      <c r="CM78" s="74"/>
      <c r="CN78" s="74"/>
      <c r="CO78" s="74"/>
      <c r="CP78" s="74"/>
      <c r="CQ78" s="74"/>
      <c r="CR78" s="74"/>
      <c r="CS78" s="74"/>
      <c r="CT78" s="74"/>
      <c r="CU78" s="74"/>
      <c r="CV78" s="74"/>
      <c r="CW78" s="74"/>
      <c r="CX78" s="74"/>
      <c r="CY78" s="74"/>
      <c r="CZ78" s="74"/>
      <c r="DA78" s="74"/>
      <c r="DB78" s="74"/>
      <c r="DC78" s="74"/>
      <c r="DD78" s="74"/>
      <c r="DE78" s="74"/>
      <c r="DF78" s="74"/>
      <c r="DG78" s="74"/>
      <c r="DH78" s="74"/>
      <c r="DI78" s="74"/>
      <c r="DJ78" s="74"/>
      <c r="DK78" s="74"/>
      <c r="DL78" s="74"/>
      <c r="DM78" s="74"/>
      <c r="DN78" s="74"/>
      <c r="DO78" s="74"/>
      <c r="DP78" s="74"/>
      <c r="DQ78" s="74"/>
      <c r="DR78" s="74"/>
      <c r="DS78" s="74"/>
      <c r="DT78" s="74"/>
      <c r="DU78" s="74"/>
      <c r="DV78" s="74"/>
      <c r="DW78" s="74"/>
      <c r="DX78" s="74"/>
      <c r="DY78" s="74"/>
      <c r="DZ78" s="74"/>
      <c r="EA78" s="74"/>
      <c r="EB78" s="74"/>
      <c r="EC78" s="74"/>
      <c r="ED78" s="74"/>
      <c r="EE78" s="74"/>
      <c r="EF78" s="74"/>
      <c r="EG78" s="74"/>
      <c r="EH78" s="74"/>
      <c r="EI78" s="74"/>
      <c r="EJ78" s="74"/>
      <c r="EK78" s="74"/>
      <c r="EL78" s="74"/>
      <c r="EM78" s="74"/>
      <c r="EN78" s="74"/>
      <c r="EO78" s="74"/>
      <c r="EP78" s="74"/>
      <c r="EQ78" s="74"/>
      <c r="ER78" s="74"/>
      <c r="ES78" s="74"/>
      <c r="ET78" s="74"/>
      <c r="EU78" s="74"/>
      <c r="EV78" s="74"/>
      <c r="EW78" s="74"/>
      <c r="EX78" s="74"/>
      <c r="EY78" s="74"/>
    </row>
    <row r="79" spans="1:155" s="30" customFormat="1" ht="19.5" customHeight="1" x14ac:dyDescent="0.25">
      <c r="A79" s="179"/>
      <c r="B79" s="194"/>
      <c r="C79" s="194"/>
      <c r="D79" s="206"/>
      <c r="E79" s="194"/>
      <c r="F79" s="21">
        <v>2026</v>
      </c>
      <c r="G79" s="22">
        <v>6926</v>
      </c>
      <c r="H79" s="29"/>
      <c r="I79" s="23"/>
      <c r="J79" s="23"/>
      <c r="K79" s="23"/>
      <c r="L79" s="23"/>
      <c r="M79" s="22">
        <v>6926</v>
      </c>
      <c r="N79" s="29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191"/>
      <c r="AH79" s="74"/>
      <c r="AI79" s="74"/>
      <c r="AJ79" s="74"/>
      <c r="AK79" s="74"/>
      <c r="AL79" s="74"/>
      <c r="AM79" s="74"/>
      <c r="AN79" s="74"/>
      <c r="AO79" s="74"/>
      <c r="AP79" s="74"/>
      <c r="AQ79" s="74"/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74"/>
      <c r="BJ79" s="74"/>
      <c r="BK79" s="74"/>
      <c r="BL79" s="74"/>
      <c r="BM79" s="74"/>
      <c r="BN79" s="74"/>
      <c r="BO79" s="74"/>
      <c r="BP79" s="74"/>
      <c r="BQ79" s="74"/>
      <c r="BR79" s="74"/>
      <c r="BS79" s="74"/>
      <c r="BT79" s="74"/>
      <c r="BU79" s="74"/>
      <c r="BV79" s="74"/>
      <c r="BW79" s="74"/>
      <c r="BX79" s="74"/>
      <c r="BY79" s="74"/>
      <c r="BZ79" s="74"/>
      <c r="CA79" s="74"/>
      <c r="CB79" s="74"/>
      <c r="CC79" s="74"/>
      <c r="CD79" s="74"/>
      <c r="CE79" s="74"/>
      <c r="CF79" s="74"/>
      <c r="CG79" s="74"/>
      <c r="CH79" s="74"/>
      <c r="CI79" s="74"/>
      <c r="CJ79" s="74"/>
      <c r="CK79" s="74"/>
      <c r="CL79" s="74"/>
      <c r="CM79" s="74"/>
      <c r="CN79" s="74"/>
      <c r="CO79" s="74"/>
      <c r="CP79" s="74"/>
      <c r="CQ79" s="74"/>
      <c r="CR79" s="74"/>
      <c r="CS79" s="74"/>
      <c r="CT79" s="74"/>
      <c r="CU79" s="74"/>
      <c r="CV79" s="74"/>
      <c r="CW79" s="74"/>
      <c r="CX79" s="74"/>
      <c r="CY79" s="74"/>
      <c r="CZ79" s="74"/>
      <c r="DA79" s="74"/>
      <c r="DB79" s="74"/>
      <c r="DC79" s="74"/>
      <c r="DD79" s="74"/>
      <c r="DE79" s="74"/>
      <c r="DF79" s="74"/>
      <c r="DG79" s="74"/>
      <c r="DH79" s="74"/>
      <c r="DI79" s="74"/>
      <c r="DJ79" s="74"/>
      <c r="DK79" s="74"/>
      <c r="DL79" s="74"/>
      <c r="DM79" s="74"/>
      <c r="DN79" s="74"/>
      <c r="DO79" s="74"/>
      <c r="DP79" s="74"/>
      <c r="DQ79" s="74"/>
      <c r="DR79" s="74"/>
      <c r="DS79" s="74"/>
      <c r="DT79" s="74"/>
      <c r="DU79" s="74"/>
      <c r="DV79" s="74"/>
      <c r="DW79" s="74"/>
      <c r="DX79" s="74"/>
      <c r="DY79" s="74"/>
      <c r="DZ79" s="74"/>
      <c r="EA79" s="74"/>
      <c r="EB79" s="74"/>
      <c r="EC79" s="74"/>
      <c r="ED79" s="74"/>
      <c r="EE79" s="74"/>
      <c r="EF79" s="74"/>
      <c r="EG79" s="74"/>
      <c r="EH79" s="74"/>
      <c r="EI79" s="74"/>
      <c r="EJ79" s="74"/>
      <c r="EK79" s="74"/>
      <c r="EL79" s="74"/>
      <c r="EM79" s="74"/>
      <c r="EN79" s="74"/>
      <c r="EO79" s="74"/>
      <c r="EP79" s="74"/>
      <c r="EQ79" s="74"/>
      <c r="ER79" s="74"/>
      <c r="ES79" s="74"/>
      <c r="ET79" s="74"/>
      <c r="EU79" s="74"/>
      <c r="EV79" s="74"/>
      <c r="EW79" s="74"/>
      <c r="EX79" s="74"/>
      <c r="EY79" s="74"/>
    </row>
    <row r="80" spans="1:155" s="30" customFormat="1" ht="42" customHeight="1" x14ac:dyDescent="0.25">
      <c r="A80" s="179"/>
      <c r="B80" s="195"/>
      <c r="C80" s="194"/>
      <c r="D80" s="207"/>
      <c r="E80" s="195"/>
      <c r="F80" s="23" t="s">
        <v>164</v>
      </c>
      <c r="G80" s="29">
        <f>SUM(G76:G79)</f>
        <v>20936.900000000001</v>
      </c>
      <c r="H80" s="29">
        <f>SUM(H76:H79)</f>
        <v>0</v>
      </c>
      <c r="I80" s="23"/>
      <c r="J80" s="23"/>
      <c r="K80" s="23"/>
      <c r="L80" s="23"/>
      <c r="M80" s="29">
        <f>SUM(M76:M79)</f>
        <v>20936.900000000001</v>
      </c>
      <c r="N80" s="29">
        <f>SUM(N76:N79)</f>
        <v>0</v>
      </c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192"/>
      <c r="AH80" s="74"/>
      <c r="AI80" s="74"/>
      <c r="AJ80" s="74"/>
      <c r="AK80" s="74"/>
      <c r="AL80" s="74"/>
      <c r="AM80" s="74"/>
      <c r="AN80" s="74"/>
      <c r="AO80" s="74"/>
      <c r="AP80" s="74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  <c r="BH80" s="74"/>
      <c r="BI80" s="74"/>
      <c r="BJ80" s="74"/>
      <c r="BK80" s="74"/>
      <c r="BL80" s="74"/>
      <c r="BM80" s="74"/>
      <c r="BN80" s="74"/>
      <c r="BO80" s="74"/>
      <c r="BP80" s="74"/>
      <c r="BQ80" s="74"/>
      <c r="BR80" s="74"/>
      <c r="BS80" s="74"/>
      <c r="BT80" s="74"/>
      <c r="BU80" s="74"/>
      <c r="BV80" s="74"/>
      <c r="BW80" s="74"/>
      <c r="BX80" s="74"/>
      <c r="BY80" s="74"/>
      <c r="BZ80" s="74"/>
      <c r="CA80" s="74"/>
      <c r="CB80" s="74"/>
      <c r="CC80" s="74"/>
      <c r="CD80" s="74"/>
      <c r="CE80" s="74"/>
      <c r="CF80" s="74"/>
      <c r="CG80" s="74"/>
      <c r="CH80" s="74"/>
      <c r="CI80" s="74"/>
      <c r="CJ80" s="74"/>
      <c r="CK80" s="74"/>
      <c r="CL80" s="74"/>
      <c r="CM80" s="74"/>
      <c r="CN80" s="74"/>
      <c r="CO80" s="74"/>
      <c r="CP80" s="74"/>
      <c r="CQ80" s="74"/>
      <c r="CR80" s="74"/>
      <c r="CS80" s="74"/>
      <c r="CT80" s="74"/>
      <c r="CU80" s="74"/>
      <c r="CV80" s="74"/>
      <c r="CW80" s="74"/>
      <c r="CX80" s="74"/>
      <c r="CY80" s="74"/>
      <c r="CZ80" s="74"/>
      <c r="DA80" s="74"/>
      <c r="DB80" s="74"/>
      <c r="DC80" s="74"/>
      <c r="DD80" s="74"/>
      <c r="DE80" s="74"/>
      <c r="DF80" s="74"/>
      <c r="DG80" s="74"/>
      <c r="DH80" s="74"/>
      <c r="DI80" s="74"/>
      <c r="DJ80" s="74"/>
      <c r="DK80" s="74"/>
      <c r="DL80" s="74"/>
      <c r="DM80" s="74"/>
      <c r="DN80" s="74"/>
      <c r="DO80" s="74"/>
      <c r="DP80" s="74"/>
      <c r="DQ80" s="74"/>
      <c r="DR80" s="74"/>
      <c r="DS80" s="74"/>
      <c r="DT80" s="74"/>
      <c r="DU80" s="74"/>
      <c r="DV80" s="74"/>
      <c r="DW80" s="74"/>
      <c r="DX80" s="74"/>
      <c r="DY80" s="74"/>
      <c r="DZ80" s="74"/>
      <c r="EA80" s="74"/>
      <c r="EB80" s="74"/>
      <c r="EC80" s="74"/>
      <c r="ED80" s="74"/>
      <c r="EE80" s="74"/>
      <c r="EF80" s="74"/>
      <c r="EG80" s="74"/>
      <c r="EH80" s="74"/>
      <c r="EI80" s="74"/>
      <c r="EJ80" s="74"/>
      <c r="EK80" s="74"/>
      <c r="EL80" s="74"/>
      <c r="EM80" s="74"/>
      <c r="EN80" s="74"/>
      <c r="EO80" s="74"/>
      <c r="EP80" s="74"/>
      <c r="EQ80" s="74"/>
      <c r="ER80" s="74"/>
      <c r="ES80" s="74"/>
      <c r="ET80" s="74"/>
      <c r="EU80" s="74"/>
      <c r="EV80" s="74"/>
      <c r="EW80" s="74"/>
      <c r="EX80" s="74"/>
      <c r="EY80" s="74"/>
    </row>
    <row r="81" spans="1:33" s="74" customFormat="1" ht="20.25" customHeight="1" x14ac:dyDescent="0.25">
      <c r="A81" s="179"/>
      <c r="B81" s="193" t="s">
        <v>240</v>
      </c>
      <c r="C81" s="193" t="s">
        <v>236</v>
      </c>
      <c r="D81" s="206" t="s">
        <v>239</v>
      </c>
      <c r="E81" s="194" t="s">
        <v>78</v>
      </c>
      <c r="F81" s="31">
        <v>2024</v>
      </c>
      <c r="G81" s="140">
        <v>80</v>
      </c>
      <c r="H81" s="141"/>
      <c r="I81" s="32"/>
      <c r="J81" s="32"/>
      <c r="K81" s="32"/>
      <c r="L81" s="32"/>
      <c r="M81" s="140">
        <v>80</v>
      </c>
      <c r="N81" s="141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148"/>
    </row>
    <row r="82" spans="1:33" s="74" customFormat="1" ht="19.5" customHeight="1" x14ac:dyDescent="0.25">
      <c r="A82" s="179"/>
      <c r="B82" s="194"/>
      <c r="C82" s="194"/>
      <c r="D82" s="206"/>
      <c r="E82" s="194"/>
      <c r="F82" s="31">
        <v>2025</v>
      </c>
      <c r="G82" s="140">
        <v>80</v>
      </c>
      <c r="H82" s="141"/>
      <c r="I82" s="32"/>
      <c r="J82" s="32"/>
      <c r="K82" s="32"/>
      <c r="L82" s="32"/>
      <c r="M82" s="140">
        <v>80</v>
      </c>
      <c r="N82" s="141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148"/>
    </row>
    <row r="83" spans="1:33" s="74" customFormat="1" ht="18" customHeight="1" x14ac:dyDescent="0.25">
      <c r="A83" s="179"/>
      <c r="B83" s="194"/>
      <c r="C83" s="194"/>
      <c r="D83" s="206"/>
      <c r="E83" s="194"/>
      <c r="F83" s="31">
        <v>2026</v>
      </c>
      <c r="G83" s="140">
        <v>80</v>
      </c>
      <c r="H83" s="141"/>
      <c r="I83" s="32"/>
      <c r="J83" s="32"/>
      <c r="K83" s="32"/>
      <c r="L83" s="32"/>
      <c r="M83" s="140">
        <v>80</v>
      </c>
      <c r="N83" s="141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148"/>
    </row>
    <row r="84" spans="1:33" s="74" customFormat="1" ht="36" customHeight="1" x14ac:dyDescent="0.25">
      <c r="A84" s="179"/>
      <c r="B84" s="195"/>
      <c r="C84" s="195"/>
      <c r="D84" s="207"/>
      <c r="E84" s="195"/>
      <c r="F84" s="23" t="s">
        <v>164</v>
      </c>
      <c r="G84" s="141">
        <f>SUM(G81:G83)</f>
        <v>240</v>
      </c>
      <c r="H84" s="141"/>
      <c r="I84" s="32"/>
      <c r="J84" s="32"/>
      <c r="K84" s="32"/>
      <c r="L84" s="32"/>
      <c r="M84" s="141">
        <f>SUM(M81:M83)</f>
        <v>240</v>
      </c>
      <c r="N84" s="141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148"/>
    </row>
    <row r="85" spans="1:33" s="74" customFormat="1" ht="22.5" customHeight="1" x14ac:dyDescent="0.25">
      <c r="A85" s="179"/>
      <c r="B85" s="193" t="s">
        <v>241</v>
      </c>
      <c r="C85" s="193" t="s">
        <v>236</v>
      </c>
      <c r="D85" s="190" t="s">
        <v>239</v>
      </c>
      <c r="E85" s="194" t="s">
        <v>78</v>
      </c>
      <c r="F85" s="31">
        <v>2024</v>
      </c>
      <c r="G85" s="140">
        <v>20</v>
      </c>
      <c r="H85" s="141"/>
      <c r="I85" s="32"/>
      <c r="J85" s="32"/>
      <c r="K85" s="32"/>
      <c r="L85" s="32"/>
      <c r="M85" s="140">
        <v>20</v>
      </c>
      <c r="N85" s="141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169"/>
    </row>
    <row r="86" spans="1:33" s="74" customFormat="1" ht="22.5" customHeight="1" x14ac:dyDescent="0.25">
      <c r="A86" s="179"/>
      <c r="B86" s="194"/>
      <c r="C86" s="194"/>
      <c r="D86" s="206"/>
      <c r="E86" s="194"/>
      <c r="F86" s="31">
        <v>2025</v>
      </c>
      <c r="G86" s="140">
        <v>20</v>
      </c>
      <c r="H86" s="141"/>
      <c r="I86" s="32"/>
      <c r="J86" s="32"/>
      <c r="K86" s="32"/>
      <c r="L86" s="32"/>
      <c r="M86" s="140">
        <v>20</v>
      </c>
      <c r="N86" s="141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169"/>
    </row>
    <row r="87" spans="1:33" s="74" customFormat="1" ht="21.75" customHeight="1" x14ac:dyDescent="0.25">
      <c r="A87" s="179"/>
      <c r="B87" s="194"/>
      <c r="C87" s="194"/>
      <c r="D87" s="206"/>
      <c r="E87" s="194"/>
      <c r="F87" s="31">
        <v>2026</v>
      </c>
      <c r="G87" s="140">
        <v>20</v>
      </c>
      <c r="H87" s="141"/>
      <c r="I87" s="32"/>
      <c r="J87" s="32"/>
      <c r="K87" s="32"/>
      <c r="L87" s="32"/>
      <c r="M87" s="140">
        <v>20</v>
      </c>
      <c r="N87" s="141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169"/>
    </row>
    <row r="88" spans="1:33" s="74" customFormat="1" ht="27" customHeight="1" x14ac:dyDescent="0.25">
      <c r="A88" s="179"/>
      <c r="B88" s="195"/>
      <c r="C88" s="195"/>
      <c r="D88" s="207"/>
      <c r="E88" s="195"/>
      <c r="F88" s="32" t="s">
        <v>164</v>
      </c>
      <c r="G88" s="141">
        <f>SUM(G85:G87)</f>
        <v>60</v>
      </c>
      <c r="H88" s="141"/>
      <c r="I88" s="32"/>
      <c r="J88" s="32"/>
      <c r="K88" s="32"/>
      <c r="L88" s="32"/>
      <c r="M88" s="141">
        <f>SUM(M85:M87)</f>
        <v>60</v>
      </c>
      <c r="N88" s="141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169"/>
    </row>
    <row r="89" spans="1:33" s="74" customFormat="1" ht="21.75" customHeight="1" x14ac:dyDescent="0.25">
      <c r="A89" s="179"/>
      <c r="B89" s="193" t="s">
        <v>242</v>
      </c>
      <c r="C89" s="193" t="s">
        <v>236</v>
      </c>
      <c r="D89" s="190" t="s">
        <v>239</v>
      </c>
      <c r="E89" s="194" t="s">
        <v>78</v>
      </c>
      <c r="F89" s="31">
        <v>2024</v>
      </c>
      <c r="G89" s="140">
        <v>154265.1</v>
      </c>
      <c r="H89" s="141"/>
      <c r="I89" s="140">
        <v>154265.1</v>
      </c>
      <c r="J89" s="32"/>
      <c r="K89" s="32"/>
      <c r="L89" s="32"/>
      <c r="M89" s="141"/>
      <c r="N89" s="141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169"/>
    </row>
    <row r="90" spans="1:33" s="74" customFormat="1" ht="24" customHeight="1" x14ac:dyDescent="0.25">
      <c r="A90" s="179"/>
      <c r="B90" s="194"/>
      <c r="C90" s="194"/>
      <c r="D90" s="206"/>
      <c r="E90" s="194"/>
      <c r="F90" s="31">
        <v>2025</v>
      </c>
      <c r="G90" s="140">
        <v>0</v>
      </c>
      <c r="H90" s="141"/>
      <c r="I90" s="140">
        <v>0</v>
      </c>
      <c r="J90" s="32"/>
      <c r="K90" s="32"/>
      <c r="L90" s="32"/>
      <c r="M90" s="141"/>
      <c r="N90" s="141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169"/>
    </row>
    <row r="91" spans="1:33" s="74" customFormat="1" ht="21" customHeight="1" x14ac:dyDescent="0.25">
      <c r="A91" s="179"/>
      <c r="B91" s="194"/>
      <c r="C91" s="194"/>
      <c r="D91" s="206"/>
      <c r="E91" s="194"/>
      <c r="F91" s="31">
        <v>2026</v>
      </c>
      <c r="G91" s="140">
        <v>0</v>
      </c>
      <c r="H91" s="141"/>
      <c r="I91" s="140">
        <v>0</v>
      </c>
      <c r="J91" s="32"/>
      <c r="K91" s="32"/>
      <c r="L91" s="32"/>
      <c r="M91" s="141"/>
      <c r="N91" s="141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169"/>
    </row>
    <row r="92" spans="1:33" s="74" customFormat="1" ht="27" customHeight="1" x14ac:dyDescent="0.25">
      <c r="A92" s="180"/>
      <c r="B92" s="195"/>
      <c r="C92" s="195"/>
      <c r="D92" s="207"/>
      <c r="E92" s="195"/>
      <c r="F92" s="32" t="s">
        <v>164</v>
      </c>
      <c r="G92" s="141">
        <f>SUM(G89:G91)</f>
        <v>154265.1</v>
      </c>
      <c r="H92" s="141"/>
      <c r="I92" s="141">
        <f>SUM(I89:I91)</f>
        <v>154265.1</v>
      </c>
      <c r="J92" s="32"/>
      <c r="K92" s="32"/>
      <c r="L92" s="32"/>
      <c r="M92" s="141"/>
      <c r="N92" s="141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169"/>
    </row>
    <row r="93" spans="1:33" s="18" customFormat="1" ht="19.5" customHeight="1" x14ac:dyDescent="0.25">
      <c r="A93" s="178">
        <v>9</v>
      </c>
      <c r="B93" s="193" t="s">
        <v>166</v>
      </c>
      <c r="C93" s="193" t="s">
        <v>245</v>
      </c>
      <c r="D93" s="190" t="s">
        <v>246</v>
      </c>
      <c r="E93" s="193" t="s">
        <v>96</v>
      </c>
      <c r="F93" s="155" t="s">
        <v>247</v>
      </c>
      <c r="G93" s="140">
        <v>645</v>
      </c>
      <c r="H93" s="140">
        <v>645</v>
      </c>
      <c r="I93" s="141"/>
      <c r="J93" s="141"/>
      <c r="K93" s="141"/>
      <c r="L93" s="141"/>
      <c r="M93" s="140">
        <v>645</v>
      </c>
      <c r="N93" s="140">
        <v>645</v>
      </c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205" t="s">
        <v>17</v>
      </c>
    </row>
    <row r="94" spans="1:33" s="18" customFormat="1" ht="21" customHeight="1" x14ac:dyDescent="0.25">
      <c r="A94" s="179"/>
      <c r="B94" s="194"/>
      <c r="C94" s="194"/>
      <c r="D94" s="206"/>
      <c r="E94" s="194"/>
      <c r="F94" s="21">
        <v>2024</v>
      </c>
      <c r="G94" s="22">
        <v>65</v>
      </c>
      <c r="H94" s="22"/>
      <c r="I94" s="23"/>
      <c r="J94" s="23"/>
      <c r="K94" s="23"/>
      <c r="L94" s="23"/>
      <c r="M94" s="22">
        <v>65</v>
      </c>
      <c r="N94" s="22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191"/>
    </row>
    <row r="95" spans="1:33" s="18" customFormat="1" ht="19.5" customHeight="1" x14ac:dyDescent="0.25">
      <c r="A95" s="179"/>
      <c r="B95" s="194"/>
      <c r="C95" s="194"/>
      <c r="D95" s="206"/>
      <c r="E95" s="194"/>
      <c r="F95" s="21">
        <v>2025</v>
      </c>
      <c r="G95" s="22">
        <v>50.5</v>
      </c>
      <c r="H95" s="22"/>
      <c r="I95" s="23"/>
      <c r="J95" s="23"/>
      <c r="K95" s="23"/>
      <c r="L95" s="23"/>
      <c r="M95" s="22">
        <v>50.5</v>
      </c>
      <c r="N95" s="22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191"/>
    </row>
    <row r="96" spans="1:33" s="18" customFormat="1" ht="22.5" customHeight="1" x14ac:dyDescent="0.25">
      <c r="A96" s="179"/>
      <c r="B96" s="194"/>
      <c r="C96" s="194"/>
      <c r="D96" s="206"/>
      <c r="E96" s="194"/>
      <c r="F96" s="21">
        <v>2026</v>
      </c>
      <c r="G96" s="22">
        <v>15</v>
      </c>
      <c r="H96" s="22"/>
      <c r="I96" s="23"/>
      <c r="J96" s="23"/>
      <c r="K96" s="23"/>
      <c r="L96" s="23"/>
      <c r="M96" s="22">
        <v>15</v>
      </c>
      <c r="N96" s="22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191"/>
    </row>
    <row r="97" spans="1:33" s="18" customFormat="1" ht="40.5" customHeight="1" x14ac:dyDescent="0.25">
      <c r="A97" s="180"/>
      <c r="B97" s="195"/>
      <c r="C97" s="195"/>
      <c r="D97" s="207"/>
      <c r="E97" s="195"/>
      <c r="F97" s="23" t="s">
        <v>18</v>
      </c>
      <c r="G97" s="29">
        <f>SUM(G93:G96)</f>
        <v>775.5</v>
      </c>
      <c r="H97" s="29">
        <f>SUM(H93:I96)</f>
        <v>645</v>
      </c>
      <c r="I97" s="23"/>
      <c r="J97" s="23"/>
      <c r="K97" s="23"/>
      <c r="L97" s="23"/>
      <c r="M97" s="29">
        <f>SUM(M93:M96)</f>
        <v>775.5</v>
      </c>
      <c r="N97" s="29">
        <f>SUM(N93:N96)</f>
        <v>645</v>
      </c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192"/>
    </row>
    <row r="98" spans="1:33" s="18" customFormat="1" ht="26.25" customHeight="1" x14ac:dyDescent="0.25">
      <c r="A98" s="178">
        <v>10</v>
      </c>
      <c r="B98" s="193" t="s">
        <v>97</v>
      </c>
      <c r="C98" s="193" t="s">
        <v>268</v>
      </c>
      <c r="D98" s="190" t="s">
        <v>269</v>
      </c>
      <c r="E98" s="193" t="s">
        <v>67</v>
      </c>
      <c r="F98" s="48" t="s">
        <v>167</v>
      </c>
      <c r="G98" s="22">
        <v>191.9</v>
      </c>
      <c r="H98" s="22">
        <v>191.9</v>
      </c>
      <c r="I98" s="23"/>
      <c r="J98" s="23"/>
      <c r="K98" s="23"/>
      <c r="L98" s="23"/>
      <c r="M98" s="22">
        <v>191.9</v>
      </c>
      <c r="N98" s="22">
        <v>191.9</v>
      </c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05" t="s">
        <v>17</v>
      </c>
    </row>
    <row r="99" spans="1:33" s="18" customFormat="1" ht="23.25" customHeight="1" x14ac:dyDescent="0.25">
      <c r="A99" s="179"/>
      <c r="B99" s="194"/>
      <c r="C99" s="194"/>
      <c r="D99" s="206"/>
      <c r="E99" s="194"/>
      <c r="F99" s="21">
        <v>2023</v>
      </c>
      <c r="G99" s="22">
        <v>54.3</v>
      </c>
      <c r="H99" s="22">
        <v>54.3</v>
      </c>
      <c r="I99" s="23"/>
      <c r="J99" s="23"/>
      <c r="K99" s="23"/>
      <c r="L99" s="23"/>
      <c r="M99" s="22">
        <v>54.3</v>
      </c>
      <c r="N99" s="22">
        <v>54.3</v>
      </c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191"/>
    </row>
    <row r="100" spans="1:33" s="18" customFormat="1" ht="22.5" customHeight="1" x14ac:dyDescent="0.25">
      <c r="A100" s="179"/>
      <c r="B100" s="194"/>
      <c r="C100" s="194"/>
      <c r="D100" s="206"/>
      <c r="E100" s="194"/>
      <c r="F100" s="21">
        <v>2024</v>
      </c>
      <c r="G100" s="22">
        <v>50</v>
      </c>
      <c r="H100" s="22"/>
      <c r="I100" s="23"/>
      <c r="J100" s="23"/>
      <c r="K100" s="23"/>
      <c r="L100" s="23"/>
      <c r="M100" s="22">
        <v>50</v>
      </c>
      <c r="N100" s="22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191"/>
    </row>
    <row r="101" spans="1:33" s="18" customFormat="1" ht="22.5" customHeight="1" x14ac:dyDescent="0.25">
      <c r="A101" s="179"/>
      <c r="B101" s="194"/>
      <c r="C101" s="194"/>
      <c r="D101" s="206"/>
      <c r="E101" s="194"/>
      <c r="F101" s="21">
        <v>2025</v>
      </c>
      <c r="G101" s="22">
        <v>50</v>
      </c>
      <c r="H101" s="22"/>
      <c r="I101" s="23"/>
      <c r="J101" s="23"/>
      <c r="K101" s="23"/>
      <c r="L101" s="23"/>
      <c r="M101" s="22">
        <v>50</v>
      </c>
      <c r="N101" s="22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191"/>
    </row>
    <row r="102" spans="1:33" s="18" customFormat="1" ht="24" customHeight="1" x14ac:dyDescent="0.25">
      <c r="A102" s="179"/>
      <c r="B102" s="194"/>
      <c r="C102" s="194"/>
      <c r="D102" s="206"/>
      <c r="E102" s="194"/>
      <c r="F102" s="21">
        <v>2026</v>
      </c>
      <c r="G102" s="22">
        <v>10</v>
      </c>
      <c r="H102" s="22"/>
      <c r="I102" s="23"/>
      <c r="J102" s="23"/>
      <c r="K102" s="23"/>
      <c r="L102" s="23"/>
      <c r="M102" s="22">
        <v>10</v>
      </c>
      <c r="N102" s="22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191"/>
    </row>
    <row r="103" spans="1:33" s="18" customFormat="1" ht="113.25" customHeight="1" x14ac:dyDescent="0.25">
      <c r="A103" s="180"/>
      <c r="B103" s="195"/>
      <c r="C103" s="195"/>
      <c r="D103" s="207"/>
      <c r="E103" s="195"/>
      <c r="F103" s="23" t="s">
        <v>18</v>
      </c>
      <c r="G103" s="29">
        <f>SUM(G98:G102)</f>
        <v>356.2</v>
      </c>
      <c r="H103" s="29">
        <f>SUM(H98:H102)</f>
        <v>246.2</v>
      </c>
      <c r="I103" s="23"/>
      <c r="J103" s="23"/>
      <c r="K103" s="23"/>
      <c r="L103" s="23"/>
      <c r="M103" s="29">
        <f>SUM(M98:M102)</f>
        <v>356.2</v>
      </c>
      <c r="N103" s="29">
        <f>SUM(N98:N102)</f>
        <v>246.2</v>
      </c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192"/>
    </row>
    <row r="104" spans="1:33" s="18" customFormat="1" x14ac:dyDescent="0.25">
      <c r="A104" s="270">
        <v>11</v>
      </c>
      <c r="B104" s="199" t="s">
        <v>68</v>
      </c>
      <c r="C104" s="276" t="s">
        <v>276</v>
      </c>
      <c r="D104" s="279" t="s">
        <v>226</v>
      </c>
      <c r="E104" s="199" t="s">
        <v>98</v>
      </c>
      <c r="F104" s="48" t="s">
        <v>177</v>
      </c>
      <c r="G104" s="21">
        <v>70753.3</v>
      </c>
      <c r="H104" s="22">
        <v>70753.3</v>
      </c>
      <c r="I104" s="22">
        <v>0</v>
      </c>
      <c r="J104" s="22">
        <v>0</v>
      </c>
      <c r="K104" s="22">
        <v>0</v>
      </c>
      <c r="L104" s="22">
        <v>0</v>
      </c>
      <c r="M104" s="22">
        <v>70753.3</v>
      </c>
      <c r="N104" s="22">
        <v>70753.3</v>
      </c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05" t="s">
        <v>17</v>
      </c>
    </row>
    <row r="105" spans="1:33" s="18" customFormat="1" x14ac:dyDescent="0.25">
      <c r="A105" s="271"/>
      <c r="B105" s="200"/>
      <c r="C105" s="277"/>
      <c r="D105" s="280"/>
      <c r="E105" s="200"/>
      <c r="F105" s="21">
        <v>2023</v>
      </c>
      <c r="G105" s="21">
        <v>81613.899999999994</v>
      </c>
      <c r="H105" s="22">
        <v>81613.899999999994</v>
      </c>
      <c r="I105" s="21">
        <v>10817.4</v>
      </c>
      <c r="J105" s="21">
        <v>10817.4</v>
      </c>
      <c r="K105" s="22">
        <v>1462</v>
      </c>
      <c r="L105" s="22">
        <v>1462</v>
      </c>
      <c r="M105" s="21">
        <v>69334.5</v>
      </c>
      <c r="N105" s="22">
        <v>69334.5</v>
      </c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191"/>
    </row>
    <row r="106" spans="1:33" s="18" customFormat="1" x14ac:dyDescent="0.25">
      <c r="A106" s="271"/>
      <c r="B106" s="200"/>
      <c r="C106" s="277"/>
      <c r="D106" s="280"/>
      <c r="E106" s="200"/>
      <c r="F106" s="21">
        <v>2024</v>
      </c>
      <c r="G106" s="21">
        <v>90643.9</v>
      </c>
      <c r="H106" s="21"/>
      <c r="I106" s="21">
        <v>533.1</v>
      </c>
      <c r="J106" s="21"/>
      <c r="K106" s="21">
        <v>5684.8</v>
      </c>
      <c r="L106" s="21"/>
      <c r="M106" s="21">
        <v>84426</v>
      </c>
      <c r="N106" s="21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191"/>
    </row>
    <row r="107" spans="1:33" s="18" customFormat="1" x14ac:dyDescent="0.25">
      <c r="A107" s="271"/>
      <c r="B107" s="200"/>
      <c r="C107" s="277"/>
      <c r="D107" s="280"/>
      <c r="E107" s="200"/>
      <c r="F107" s="21">
        <v>2025</v>
      </c>
      <c r="G107" s="21">
        <v>66614.3</v>
      </c>
      <c r="H107" s="21"/>
      <c r="I107" s="21">
        <v>20.5</v>
      </c>
      <c r="J107" s="21"/>
      <c r="K107" s="21">
        <v>4.2</v>
      </c>
      <c r="L107" s="21"/>
      <c r="M107" s="21">
        <v>66589.600000000006</v>
      </c>
      <c r="N107" s="21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191"/>
    </row>
    <row r="108" spans="1:33" s="18" customFormat="1" x14ac:dyDescent="0.25">
      <c r="A108" s="271"/>
      <c r="B108" s="200"/>
      <c r="C108" s="277"/>
      <c r="D108" s="280"/>
      <c r="E108" s="200"/>
      <c r="F108" s="21">
        <v>2026</v>
      </c>
      <c r="G108" s="22">
        <v>65951.7</v>
      </c>
      <c r="H108" s="23"/>
      <c r="I108" s="21">
        <v>21.1</v>
      </c>
      <c r="J108" s="23"/>
      <c r="K108" s="21">
        <v>4.3</v>
      </c>
      <c r="L108" s="23"/>
      <c r="M108" s="22">
        <v>65926.3</v>
      </c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191"/>
    </row>
    <row r="109" spans="1:33" s="18" customFormat="1" ht="24.75" customHeight="1" x14ac:dyDescent="0.25">
      <c r="A109" s="272"/>
      <c r="B109" s="201"/>
      <c r="C109" s="278"/>
      <c r="D109" s="281"/>
      <c r="E109" s="201"/>
      <c r="F109" s="23" t="s">
        <v>18</v>
      </c>
      <c r="G109" s="29">
        <f t="shared" ref="G109:H109" si="0">SUM(G104:G108)</f>
        <v>375577.10000000003</v>
      </c>
      <c r="H109" s="29">
        <f t="shared" si="0"/>
        <v>152367.20000000001</v>
      </c>
      <c r="I109" s="23">
        <f t="shared" ref="I109:N109" si="1">SUM(I104:I108)</f>
        <v>11392.1</v>
      </c>
      <c r="J109" s="23">
        <f t="shared" si="1"/>
        <v>10817.4</v>
      </c>
      <c r="K109" s="29">
        <f t="shared" si="1"/>
        <v>7155.3</v>
      </c>
      <c r="L109" s="29">
        <f t="shared" si="1"/>
        <v>1462</v>
      </c>
      <c r="M109" s="29">
        <f t="shared" si="1"/>
        <v>357029.7</v>
      </c>
      <c r="N109" s="29">
        <f t="shared" si="1"/>
        <v>140087.79999999999</v>
      </c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192"/>
    </row>
    <row r="110" spans="1:33" s="18" customFormat="1" x14ac:dyDescent="0.25">
      <c r="A110" s="21"/>
      <c r="B110" s="16" t="s">
        <v>28</v>
      </c>
      <c r="C110" s="16"/>
      <c r="D110" s="16"/>
      <c r="E110" s="16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123"/>
    </row>
    <row r="111" spans="1:33" s="18" customFormat="1" ht="15" customHeight="1" x14ac:dyDescent="0.25">
      <c r="A111" s="273"/>
      <c r="B111" s="193" t="s">
        <v>183</v>
      </c>
      <c r="C111" s="276" t="s">
        <v>225</v>
      </c>
      <c r="D111" s="190" t="s">
        <v>239</v>
      </c>
      <c r="E111" s="199" t="s">
        <v>98</v>
      </c>
      <c r="F111" s="21">
        <v>2024</v>
      </c>
      <c r="G111" s="22">
        <v>0</v>
      </c>
      <c r="H111" s="22"/>
      <c r="I111" s="22">
        <v>0</v>
      </c>
      <c r="J111" s="22"/>
      <c r="K111" s="22">
        <v>0</v>
      </c>
      <c r="L111" s="22"/>
      <c r="M111" s="22">
        <v>0</v>
      </c>
      <c r="N111" s="22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05" t="s">
        <v>17</v>
      </c>
    </row>
    <row r="112" spans="1:33" s="18" customFormat="1" x14ac:dyDescent="0.25">
      <c r="A112" s="274"/>
      <c r="B112" s="194"/>
      <c r="C112" s="277"/>
      <c r="D112" s="206"/>
      <c r="E112" s="200"/>
      <c r="F112" s="21">
        <v>2025</v>
      </c>
      <c r="G112" s="22">
        <v>0</v>
      </c>
      <c r="H112" s="22"/>
      <c r="I112" s="22">
        <v>0</v>
      </c>
      <c r="J112" s="22"/>
      <c r="K112" s="22">
        <v>0</v>
      </c>
      <c r="L112" s="22"/>
      <c r="M112" s="22">
        <v>0</v>
      </c>
      <c r="N112" s="22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191"/>
    </row>
    <row r="113" spans="1:33" s="18" customFormat="1" x14ac:dyDescent="0.25">
      <c r="A113" s="274"/>
      <c r="B113" s="194"/>
      <c r="C113" s="277"/>
      <c r="D113" s="206"/>
      <c r="E113" s="200"/>
      <c r="F113" s="21">
        <v>2026</v>
      </c>
      <c r="G113" s="22">
        <v>0</v>
      </c>
      <c r="H113" s="22"/>
      <c r="I113" s="22">
        <v>0</v>
      </c>
      <c r="J113" s="22"/>
      <c r="K113" s="22">
        <v>0</v>
      </c>
      <c r="L113" s="22"/>
      <c r="M113" s="22">
        <v>0</v>
      </c>
      <c r="N113" s="22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191"/>
    </row>
    <row r="114" spans="1:33" s="18" customFormat="1" ht="19.5" customHeight="1" x14ac:dyDescent="0.25">
      <c r="A114" s="274"/>
      <c r="B114" s="195"/>
      <c r="C114" s="277"/>
      <c r="D114" s="206"/>
      <c r="E114" s="200"/>
      <c r="F114" s="23" t="s">
        <v>171</v>
      </c>
      <c r="G114" s="29">
        <f>SUM(G111:G113)</f>
        <v>0</v>
      </c>
      <c r="H114" s="29"/>
      <c r="I114" s="29">
        <f>SUM(I111:I113)</f>
        <v>0</v>
      </c>
      <c r="J114" s="29"/>
      <c r="K114" s="29">
        <f>SUM(K111:K113)</f>
        <v>0</v>
      </c>
      <c r="L114" s="29"/>
      <c r="M114" s="29">
        <f>SUM(M111:M113)</f>
        <v>0</v>
      </c>
      <c r="N114" s="29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192"/>
    </row>
    <row r="115" spans="1:33" s="18" customFormat="1" ht="15" customHeight="1" x14ac:dyDescent="0.25">
      <c r="A115" s="274"/>
      <c r="B115" s="193" t="s">
        <v>184</v>
      </c>
      <c r="C115" s="277"/>
      <c r="D115" s="206"/>
      <c r="E115" s="200"/>
      <c r="F115" s="21">
        <v>2024</v>
      </c>
      <c r="G115" s="22">
        <v>121.7</v>
      </c>
      <c r="H115" s="21"/>
      <c r="I115" s="22">
        <v>100</v>
      </c>
      <c r="J115" s="21"/>
      <c r="K115" s="22">
        <v>20.5</v>
      </c>
      <c r="L115" s="21"/>
      <c r="M115" s="22">
        <v>1.2</v>
      </c>
      <c r="N115" s="21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05"/>
    </row>
    <row r="116" spans="1:33" s="18" customFormat="1" x14ac:dyDescent="0.25">
      <c r="A116" s="274"/>
      <c r="B116" s="194"/>
      <c r="C116" s="277"/>
      <c r="D116" s="206"/>
      <c r="E116" s="200"/>
      <c r="F116" s="21">
        <v>2025</v>
      </c>
      <c r="G116" s="22">
        <v>0</v>
      </c>
      <c r="H116" s="21"/>
      <c r="I116" s="22">
        <v>0</v>
      </c>
      <c r="J116" s="21"/>
      <c r="K116" s="22">
        <v>0</v>
      </c>
      <c r="L116" s="21"/>
      <c r="M116" s="22">
        <v>0</v>
      </c>
      <c r="N116" s="21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191"/>
    </row>
    <row r="117" spans="1:33" s="18" customFormat="1" x14ac:dyDescent="0.25">
      <c r="A117" s="274"/>
      <c r="B117" s="194"/>
      <c r="C117" s="277"/>
      <c r="D117" s="206"/>
      <c r="E117" s="200"/>
      <c r="F117" s="21">
        <v>2026</v>
      </c>
      <c r="G117" s="22">
        <v>0</v>
      </c>
      <c r="H117" s="21"/>
      <c r="I117" s="22">
        <v>0</v>
      </c>
      <c r="J117" s="22"/>
      <c r="K117" s="22">
        <v>0</v>
      </c>
      <c r="L117" s="22"/>
      <c r="M117" s="22">
        <v>0</v>
      </c>
      <c r="N117" s="21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191"/>
    </row>
    <row r="118" spans="1:33" s="18" customFormat="1" ht="19.5" customHeight="1" x14ac:dyDescent="0.25">
      <c r="A118" s="274"/>
      <c r="B118" s="195"/>
      <c r="C118" s="277"/>
      <c r="D118" s="206"/>
      <c r="E118" s="200"/>
      <c r="F118" s="23" t="s">
        <v>171</v>
      </c>
      <c r="G118" s="29">
        <f t="shared" ref="G118" si="2">SUM(G115:G117)</f>
        <v>121.7</v>
      </c>
      <c r="H118" s="29"/>
      <c r="I118" s="29">
        <f>SUM(I115:I117)</f>
        <v>100</v>
      </c>
      <c r="J118" s="23"/>
      <c r="K118" s="29">
        <f>SUM(K115:K117)</f>
        <v>20.5</v>
      </c>
      <c r="L118" s="23"/>
      <c r="M118" s="29">
        <f>SUM(M115:M117)</f>
        <v>1.2</v>
      </c>
      <c r="N118" s="29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192"/>
    </row>
    <row r="119" spans="1:33" s="18" customFormat="1" ht="16.5" customHeight="1" x14ac:dyDescent="0.25">
      <c r="A119" s="274"/>
      <c r="B119" s="193" t="s">
        <v>185</v>
      </c>
      <c r="C119" s="277"/>
      <c r="D119" s="206"/>
      <c r="E119" s="200"/>
      <c r="F119" s="21">
        <v>2024</v>
      </c>
      <c r="G119" s="22">
        <v>49510</v>
      </c>
      <c r="H119" s="21"/>
      <c r="I119" s="22">
        <v>415</v>
      </c>
      <c r="J119" s="22"/>
      <c r="K119" s="21">
        <v>5660.6</v>
      </c>
      <c r="L119" s="21"/>
      <c r="M119" s="22">
        <v>43434.400000000001</v>
      </c>
      <c r="N119" s="21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05"/>
    </row>
    <row r="120" spans="1:33" s="18" customFormat="1" ht="16.5" customHeight="1" x14ac:dyDescent="0.25">
      <c r="A120" s="274"/>
      <c r="B120" s="194"/>
      <c r="C120" s="277"/>
      <c r="D120" s="206"/>
      <c r="E120" s="200"/>
      <c r="F120" s="21">
        <v>2025</v>
      </c>
      <c r="G120" s="22">
        <v>29159.1</v>
      </c>
      <c r="H120" s="21"/>
      <c r="I120" s="22">
        <v>0</v>
      </c>
      <c r="J120" s="22"/>
      <c r="K120" s="22">
        <v>0</v>
      </c>
      <c r="L120" s="22"/>
      <c r="M120" s="22">
        <v>29159.1</v>
      </c>
      <c r="N120" s="21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  <c r="AG120" s="191"/>
    </row>
    <row r="121" spans="1:33" s="18" customFormat="1" ht="16.5" customHeight="1" x14ac:dyDescent="0.25">
      <c r="A121" s="274"/>
      <c r="B121" s="194"/>
      <c r="C121" s="277"/>
      <c r="D121" s="206"/>
      <c r="E121" s="200"/>
      <c r="F121" s="21">
        <v>2026</v>
      </c>
      <c r="G121" s="22">
        <v>28947.7</v>
      </c>
      <c r="H121" s="21"/>
      <c r="I121" s="21">
        <v>0</v>
      </c>
      <c r="J121" s="21"/>
      <c r="K121" s="22">
        <v>0</v>
      </c>
      <c r="L121" s="22"/>
      <c r="M121" s="22">
        <v>28947.7</v>
      </c>
      <c r="N121" s="22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191"/>
    </row>
    <row r="122" spans="1:33" s="18" customFormat="1" ht="21" customHeight="1" x14ac:dyDescent="0.25">
      <c r="A122" s="274"/>
      <c r="B122" s="195"/>
      <c r="C122" s="277"/>
      <c r="D122" s="206"/>
      <c r="E122" s="200"/>
      <c r="F122" s="23" t="s">
        <v>171</v>
      </c>
      <c r="G122" s="29">
        <f t="shared" ref="G122" si="3">SUM(G119:G121)</f>
        <v>107616.8</v>
      </c>
      <c r="H122" s="23"/>
      <c r="I122" s="29">
        <f>SUM(I119:I121)</f>
        <v>415</v>
      </c>
      <c r="J122" s="23"/>
      <c r="K122" s="23">
        <f>SUM(K119:K121)</f>
        <v>5660.6</v>
      </c>
      <c r="L122" s="23"/>
      <c r="M122" s="29">
        <f>SUM(M119:M121)</f>
        <v>101541.2</v>
      </c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192"/>
    </row>
    <row r="123" spans="1:33" s="18" customFormat="1" ht="15" customHeight="1" x14ac:dyDescent="0.25">
      <c r="A123" s="274"/>
      <c r="B123" s="193" t="s">
        <v>186</v>
      </c>
      <c r="C123" s="277"/>
      <c r="D123" s="206"/>
      <c r="E123" s="200"/>
      <c r="F123" s="21">
        <v>2024</v>
      </c>
      <c r="G123" s="22">
        <v>272.5</v>
      </c>
      <c r="H123" s="21"/>
      <c r="I123" s="22">
        <v>0</v>
      </c>
      <c r="J123" s="22"/>
      <c r="K123" s="22">
        <v>0</v>
      </c>
      <c r="L123" s="22"/>
      <c r="M123" s="22">
        <v>272.5</v>
      </c>
      <c r="N123" s="21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05"/>
    </row>
    <row r="124" spans="1:33" s="18" customFormat="1" ht="15" customHeight="1" x14ac:dyDescent="0.25">
      <c r="A124" s="274"/>
      <c r="B124" s="194"/>
      <c r="C124" s="277"/>
      <c r="D124" s="206"/>
      <c r="E124" s="200"/>
      <c r="F124" s="21">
        <v>2025</v>
      </c>
      <c r="G124" s="22">
        <v>272.5</v>
      </c>
      <c r="H124" s="21"/>
      <c r="I124" s="22">
        <v>0</v>
      </c>
      <c r="J124" s="22"/>
      <c r="K124" s="22">
        <v>0</v>
      </c>
      <c r="L124" s="22"/>
      <c r="M124" s="22">
        <v>272.5</v>
      </c>
      <c r="N124" s="21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191"/>
    </row>
    <row r="125" spans="1:33" s="18" customFormat="1" x14ac:dyDescent="0.25">
      <c r="A125" s="274"/>
      <c r="B125" s="194"/>
      <c r="C125" s="277"/>
      <c r="D125" s="206"/>
      <c r="E125" s="200"/>
      <c r="F125" s="21">
        <v>2026</v>
      </c>
      <c r="G125" s="22">
        <v>272.5</v>
      </c>
      <c r="H125" s="21"/>
      <c r="I125" s="22">
        <v>0</v>
      </c>
      <c r="J125" s="22"/>
      <c r="K125" s="22">
        <v>0</v>
      </c>
      <c r="L125" s="21"/>
      <c r="M125" s="22">
        <v>272.5</v>
      </c>
      <c r="N125" s="21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191"/>
    </row>
    <row r="126" spans="1:33" s="18" customFormat="1" ht="21" customHeight="1" x14ac:dyDescent="0.25">
      <c r="A126" s="274"/>
      <c r="B126" s="195"/>
      <c r="C126" s="277"/>
      <c r="D126" s="206"/>
      <c r="E126" s="200"/>
      <c r="F126" s="23" t="s">
        <v>171</v>
      </c>
      <c r="G126" s="29">
        <f t="shared" ref="G126:M126" si="4">SUM(G123:G125)</f>
        <v>817.5</v>
      </c>
      <c r="H126" s="23"/>
      <c r="I126" s="29">
        <f>SUM(I123:I125)</f>
        <v>0</v>
      </c>
      <c r="J126" s="29"/>
      <c r="K126" s="29">
        <f>SUM(K123:K125)</f>
        <v>0</v>
      </c>
      <c r="L126" s="29"/>
      <c r="M126" s="29">
        <f t="shared" si="4"/>
        <v>817.5</v>
      </c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192"/>
    </row>
    <row r="127" spans="1:33" s="18" customFormat="1" ht="15" customHeight="1" x14ac:dyDescent="0.25">
      <c r="A127" s="274"/>
      <c r="B127" s="193" t="s">
        <v>187</v>
      </c>
      <c r="C127" s="277"/>
      <c r="D127" s="206"/>
      <c r="E127" s="200"/>
      <c r="F127" s="21">
        <v>2024</v>
      </c>
      <c r="G127" s="22">
        <v>23257.4</v>
      </c>
      <c r="H127" s="22"/>
      <c r="I127" s="21">
        <v>18.100000000000001</v>
      </c>
      <c r="J127" s="21"/>
      <c r="K127" s="21">
        <v>3.7</v>
      </c>
      <c r="L127" s="21"/>
      <c r="M127" s="22">
        <v>23257.4</v>
      </c>
      <c r="N127" s="22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05"/>
    </row>
    <row r="128" spans="1:33" s="18" customFormat="1" x14ac:dyDescent="0.25">
      <c r="A128" s="274"/>
      <c r="B128" s="194"/>
      <c r="C128" s="277"/>
      <c r="D128" s="206"/>
      <c r="E128" s="200"/>
      <c r="F128" s="21">
        <v>2025</v>
      </c>
      <c r="G128" s="22">
        <v>20854.5</v>
      </c>
      <c r="H128" s="21"/>
      <c r="I128" s="21">
        <v>18.3</v>
      </c>
      <c r="J128" s="21"/>
      <c r="K128" s="21">
        <v>3.5</v>
      </c>
      <c r="L128" s="21"/>
      <c r="M128" s="22">
        <v>20832.7</v>
      </c>
      <c r="N128" s="22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191"/>
    </row>
    <row r="129" spans="1:33" s="18" customFormat="1" x14ac:dyDescent="0.25">
      <c r="A129" s="274"/>
      <c r="B129" s="194"/>
      <c r="C129" s="277"/>
      <c r="D129" s="206"/>
      <c r="E129" s="200"/>
      <c r="F129" s="21">
        <v>2026</v>
      </c>
      <c r="G129" s="22">
        <v>20302.599999999999</v>
      </c>
      <c r="H129" s="21"/>
      <c r="I129" s="21">
        <v>18.3</v>
      </c>
      <c r="J129" s="21"/>
      <c r="K129" s="22">
        <v>3.5</v>
      </c>
      <c r="L129" s="22"/>
      <c r="M129" s="22">
        <v>20280.8</v>
      </c>
      <c r="N129" s="21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  <c r="AG129" s="191"/>
    </row>
    <row r="130" spans="1:33" s="18" customFormat="1" ht="21.75" customHeight="1" x14ac:dyDescent="0.25">
      <c r="A130" s="274"/>
      <c r="B130" s="195"/>
      <c r="C130" s="277"/>
      <c r="D130" s="206"/>
      <c r="E130" s="200"/>
      <c r="F130" s="23" t="s">
        <v>171</v>
      </c>
      <c r="G130" s="29">
        <f t="shared" ref="G130:M130" si="5">SUM(G127:G129)</f>
        <v>64414.5</v>
      </c>
      <c r="H130" s="23"/>
      <c r="I130" s="29">
        <f>SUM(I127:I129)</f>
        <v>54.7</v>
      </c>
      <c r="J130" s="23"/>
      <c r="K130" s="29">
        <f>SUM(K127:K129)</f>
        <v>10.7</v>
      </c>
      <c r="L130" s="29"/>
      <c r="M130" s="29">
        <f t="shared" si="5"/>
        <v>64370.900000000009</v>
      </c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  <c r="AG130" s="192"/>
    </row>
    <row r="131" spans="1:33" s="18" customFormat="1" ht="15" customHeight="1" x14ac:dyDescent="0.25">
      <c r="A131" s="274"/>
      <c r="B131" s="193" t="s">
        <v>188</v>
      </c>
      <c r="C131" s="277"/>
      <c r="D131" s="206"/>
      <c r="E131" s="200"/>
      <c r="F131" s="21">
        <v>2024</v>
      </c>
      <c r="G131" s="22">
        <v>10066.299999999999</v>
      </c>
      <c r="H131" s="21"/>
      <c r="I131" s="54">
        <v>0</v>
      </c>
      <c r="J131" s="54"/>
      <c r="K131" s="54">
        <v>0</v>
      </c>
      <c r="L131" s="54"/>
      <c r="M131" s="22">
        <v>10066.299999999999</v>
      </c>
      <c r="N131" s="21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  <c r="AG131" s="205"/>
    </row>
    <row r="132" spans="1:33" s="18" customFormat="1" x14ac:dyDescent="0.25">
      <c r="A132" s="274"/>
      <c r="B132" s="194"/>
      <c r="C132" s="277"/>
      <c r="D132" s="206"/>
      <c r="E132" s="200"/>
      <c r="F132" s="21">
        <v>2025</v>
      </c>
      <c r="G132" s="22">
        <v>9597.5</v>
      </c>
      <c r="H132" s="21"/>
      <c r="I132" s="54">
        <v>0</v>
      </c>
      <c r="J132" s="54"/>
      <c r="K132" s="54">
        <v>0</v>
      </c>
      <c r="L132" s="54"/>
      <c r="M132" s="22">
        <v>9597.5</v>
      </c>
      <c r="N132" s="21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  <c r="AE132" s="23"/>
      <c r="AF132" s="23"/>
      <c r="AG132" s="191"/>
    </row>
    <row r="133" spans="1:33" s="18" customFormat="1" x14ac:dyDescent="0.25">
      <c r="A133" s="274"/>
      <c r="B133" s="194"/>
      <c r="C133" s="277"/>
      <c r="D133" s="206"/>
      <c r="E133" s="200"/>
      <c r="F133" s="21">
        <v>2026</v>
      </c>
      <c r="G133" s="22">
        <v>9647.5</v>
      </c>
      <c r="H133" s="22"/>
      <c r="I133" s="54">
        <v>0</v>
      </c>
      <c r="J133" s="54"/>
      <c r="K133" s="54">
        <v>0</v>
      </c>
      <c r="L133" s="54"/>
      <c r="M133" s="22">
        <v>9647.5</v>
      </c>
      <c r="N133" s="22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  <c r="AG133" s="191"/>
    </row>
    <row r="134" spans="1:33" s="18" customFormat="1" ht="22.5" customHeight="1" x14ac:dyDescent="0.25">
      <c r="A134" s="274"/>
      <c r="B134" s="195"/>
      <c r="C134" s="277"/>
      <c r="D134" s="206"/>
      <c r="E134" s="200"/>
      <c r="F134" s="23" t="s">
        <v>171</v>
      </c>
      <c r="G134" s="29">
        <f t="shared" ref="G134:M134" si="6">SUM(G131:G133)</f>
        <v>29311.3</v>
      </c>
      <c r="H134" s="29"/>
      <c r="I134" s="29">
        <f>SUM(I131:I133)</f>
        <v>0</v>
      </c>
      <c r="J134" s="29"/>
      <c r="K134" s="29">
        <f>SUM(K131:K133)</f>
        <v>0</v>
      </c>
      <c r="L134" s="29"/>
      <c r="M134" s="29">
        <f t="shared" si="6"/>
        <v>29311.3</v>
      </c>
      <c r="N134" s="29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  <c r="AG134" s="192"/>
    </row>
    <row r="135" spans="1:33" s="18" customFormat="1" ht="15" customHeight="1" x14ac:dyDescent="0.25">
      <c r="A135" s="274"/>
      <c r="B135" s="193" t="s">
        <v>189</v>
      </c>
      <c r="C135" s="277"/>
      <c r="D135" s="206"/>
      <c r="E135" s="200"/>
      <c r="F135" s="21">
        <v>2024</v>
      </c>
      <c r="G135" s="22">
        <v>2248.3000000000002</v>
      </c>
      <c r="H135" s="22"/>
      <c r="I135" s="22">
        <v>0</v>
      </c>
      <c r="J135" s="22"/>
      <c r="K135" s="22">
        <v>0</v>
      </c>
      <c r="L135" s="22"/>
      <c r="M135" s="22">
        <v>2248.3000000000002</v>
      </c>
      <c r="N135" s="22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  <c r="AE135" s="23"/>
      <c r="AF135" s="23"/>
      <c r="AG135" s="205"/>
    </row>
    <row r="136" spans="1:33" s="18" customFormat="1" x14ac:dyDescent="0.25">
      <c r="A136" s="274"/>
      <c r="B136" s="194"/>
      <c r="C136" s="277"/>
      <c r="D136" s="206"/>
      <c r="E136" s="200"/>
      <c r="F136" s="21">
        <v>2025</v>
      </c>
      <c r="G136" s="22">
        <v>1968.3</v>
      </c>
      <c r="H136" s="22"/>
      <c r="I136" s="22">
        <v>0</v>
      </c>
      <c r="J136" s="22"/>
      <c r="K136" s="22">
        <v>0</v>
      </c>
      <c r="L136" s="22"/>
      <c r="M136" s="22">
        <v>1968.3</v>
      </c>
      <c r="N136" s="22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  <c r="AE136" s="23"/>
      <c r="AF136" s="23"/>
      <c r="AG136" s="191"/>
    </row>
    <row r="137" spans="1:33" s="18" customFormat="1" x14ac:dyDescent="0.25">
      <c r="A137" s="274"/>
      <c r="B137" s="194"/>
      <c r="C137" s="277"/>
      <c r="D137" s="206"/>
      <c r="E137" s="200"/>
      <c r="F137" s="21">
        <v>2026</v>
      </c>
      <c r="G137" s="22">
        <v>2018.3</v>
      </c>
      <c r="H137" s="22"/>
      <c r="I137" s="22">
        <v>0</v>
      </c>
      <c r="J137" s="22"/>
      <c r="K137" s="22">
        <v>0</v>
      </c>
      <c r="L137" s="22"/>
      <c r="M137" s="22">
        <v>2018.3</v>
      </c>
      <c r="N137" s="21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  <c r="AE137" s="23"/>
      <c r="AF137" s="23"/>
      <c r="AG137" s="191"/>
    </row>
    <row r="138" spans="1:33" s="18" customFormat="1" ht="21.75" customHeight="1" x14ac:dyDescent="0.25">
      <c r="A138" s="274"/>
      <c r="B138" s="195"/>
      <c r="C138" s="277"/>
      <c r="D138" s="206"/>
      <c r="E138" s="200"/>
      <c r="F138" s="23" t="s">
        <v>171</v>
      </c>
      <c r="G138" s="29">
        <f t="shared" ref="G138:M138" si="7">SUM(G135:G137)</f>
        <v>6234.9000000000005</v>
      </c>
      <c r="H138" s="29"/>
      <c r="I138" s="29">
        <f>SUM(I135:I137)</f>
        <v>0</v>
      </c>
      <c r="J138" s="29"/>
      <c r="K138" s="29">
        <f>SUM(K135:K137)</f>
        <v>0</v>
      </c>
      <c r="L138" s="29"/>
      <c r="M138" s="29">
        <f t="shared" si="7"/>
        <v>6234.9000000000005</v>
      </c>
      <c r="N138" s="29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  <c r="AG138" s="192"/>
    </row>
    <row r="139" spans="1:33" s="37" customFormat="1" ht="15" customHeight="1" x14ac:dyDescent="0.25">
      <c r="A139" s="274"/>
      <c r="B139" s="211" t="s">
        <v>190</v>
      </c>
      <c r="C139" s="277"/>
      <c r="D139" s="206"/>
      <c r="E139" s="200"/>
      <c r="F139" s="72">
        <v>2424</v>
      </c>
      <c r="G139" s="72">
        <v>2510.1</v>
      </c>
      <c r="H139" s="72"/>
      <c r="I139" s="94">
        <v>0</v>
      </c>
      <c r="J139" s="94"/>
      <c r="K139" s="94">
        <v>0</v>
      </c>
      <c r="L139" s="94"/>
      <c r="M139" s="72">
        <v>2510.1</v>
      </c>
      <c r="N139" s="72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F139" s="36"/>
      <c r="AG139" s="205"/>
    </row>
    <row r="140" spans="1:33" s="37" customFormat="1" x14ac:dyDescent="0.25">
      <c r="A140" s="274"/>
      <c r="B140" s="212"/>
      <c r="C140" s="277"/>
      <c r="D140" s="206"/>
      <c r="E140" s="200"/>
      <c r="F140" s="72">
        <v>2025</v>
      </c>
      <c r="G140" s="94">
        <v>2482.5</v>
      </c>
      <c r="H140" s="72"/>
      <c r="I140" s="94">
        <v>0</v>
      </c>
      <c r="J140" s="94"/>
      <c r="K140" s="94">
        <v>0</v>
      </c>
      <c r="L140" s="94"/>
      <c r="M140" s="94">
        <v>2482.5</v>
      </c>
      <c r="N140" s="72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F140" s="36"/>
      <c r="AG140" s="191"/>
    </row>
    <row r="141" spans="1:33" s="37" customFormat="1" x14ac:dyDescent="0.25">
      <c r="A141" s="274"/>
      <c r="B141" s="212"/>
      <c r="C141" s="277"/>
      <c r="D141" s="206"/>
      <c r="E141" s="200"/>
      <c r="F141" s="72">
        <v>2026</v>
      </c>
      <c r="G141" s="72">
        <v>2482.5</v>
      </c>
      <c r="H141" s="72"/>
      <c r="I141" s="94">
        <v>0</v>
      </c>
      <c r="J141" s="94"/>
      <c r="K141" s="94">
        <v>0</v>
      </c>
      <c r="L141" s="94"/>
      <c r="M141" s="72">
        <v>2482.5</v>
      </c>
      <c r="N141" s="72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F141" s="36"/>
      <c r="AG141" s="191"/>
    </row>
    <row r="142" spans="1:33" s="37" customFormat="1" ht="31.5" customHeight="1" x14ac:dyDescent="0.25">
      <c r="A142" s="274"/>
      <c r="B142" s="213"/>
      <c r="C142" s="277"/>
      <c r="D142" s="206"/>
      <c r="E142" s="200"/>
      <c r="F142" s="36" t="s">
        <v>171</v>
      </c>
      <c r="G142" s="73">
        <f t="shared" ref="G142:M142" si="8">SUM(G139:G141)</f>
        <v>7475.1</v>
      </c>
      <c r="H142" s="73"/>
      <c r="I142" s="112">
        <f>SUM(I139:I141)</f>
        <v>0</v>
      </c>
      <c r="J142" s="112"/>
      <c r="K142" s="112">
        <f>SUM(K139:K141)</f>
        <v>0</v>
      </c>
      <c r="L142" s="112"/>
      <c r="M142" s="73">
        <f t="shared" si="8"/>
        <v>7475.1</v>
      </c>
      <c r="N142" s="73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F142" s="36"/>
      <c r="AG142" s="192"/>
    </row>
    <row r="143" spans="1:33" s="37" customFormat="1" ht="14.25" customHeight="1" x14ac:dyDescent="0.25">
      <c r="A143" s="274"/>
      <c r="B143" s="211" t="s">
        <v>191</v>
      </c>
      <c r="C143" s="277"/>
      <c r="D143" s="206"/>
      <c r="E143" s="200"/>
      <c r="F143" s="72">
        <v>2024</v>
      </c>
      <c r="G143" s="94">
        <v>2239.4</v>
      </c>
      <c r="H143" s="94"/>
      <c r="I143" s="94">
        <v>0</v>
      </c>
      <c r="J143" s="94"/>
      <c r="K143" s="94">
        <v>0</v>
      </c>
      <c r="L143" s="94"/>
      <c r="M143" s="94">
        <v>2239.4</v>
      </c>
      <c r="N143" s="94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F143" s="36"/>
      <c r="AG143" s="205"/>
    </row>
    <row r="144" spans="1:33" s="37" customFormat="1" ht="18.75" customHeight="1" x14ac:dyDescent="0.25">
      <c r="A144" s="274"/>
      <c r="B144" s="212"/>
      <c r="C144" s="277"/>
      <c r="D144" s="206"/>
      <c r="E144" s="200"/>
      <c r="F144" s="72">
        <v>2025</v>
      </c>
      <c r="G144" s="94">
        <v>1837</v>
      </c>
      <c r="H144" s="72"/>
      <c r="I144" s="94">
        <v>0</v>
      </c>
      <c r="J144" s="94"/>
      <c r="K144" s="94">
        <v>0</v>
      </c>
      <c r="L144" s="94"/>
      <c r="M144" s="94">
        <v>1837</v>
      </c>
      <c r="N144" s="72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F144" s="36"/>
      <c r="AG144" s="191"/>
    </row>
    <row r="145" spans="1:33" s="37" customFormat="1" ht="18.75" customHeight="1" x14ac:dyDescent="0.25">
      <c r="A145" s="274"/>
      <c r="B145" s="212"/>
      <c r="C145" s="277"/>
      <c r="D145" s="206"/>
      <c r="E145" s="200"/>
      <c r="F145" s="72">
        <v>2026</v>
      </c>
      <c r="G145" s="94">
        <v>1837</v>
      </c>
      <c r="H145" s="36"/>
      <c r="I145" s="94">
        <v>0</v>
      </c>
      <c r="J145" s="94"/>
      <c r="K145" s="94">
        <v>0</v>
      </c>
      <c r="L145" s="94"/>
      <c r="M145" s="94">
        <v>1837</v>
      </c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F145" s="36"/>
      <c r="AG145" s="191"/>
    </row>
    <row r="146" spans="1:33" s="37" customFormat="1" ht="19.5" customHeight="1" x14ac:dyDescent="0.25">
      <c r="A146" s="274"/>
      <c r="B146" s="213"/>
      <c r="C146" s="277"/>
      <c r="D146" s="206"/>
      <c r="E146" s="200"/>
      <c r="F146" s="36" t="s">
        <v>171</v>
      </c>
      <c r="G146" s="112">
        <f t="shared" ref="G146:M146" si="9">SUM(G143:G145)</f>
        <v>5913.4</v>
      </c>
      <c r="H146" s="112"/>
      <c r="I146" s="112">
        <f>SUM(I143:I145)</f>
        <v>0</v>
      </c>
      <c r="J146" s="112"/>
      <c r="K146" s="112">
        <f>SUM(K143:K145)</f>
        <v>0</v>
      </c>
      <c r="L146" s="112"/>
      <c r="M146" s="112">
        <f t="shared" si="9"/>
        <v>5913.4</v>
      </c>
      <c r="N146" s="112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F146" s="36"/>
      <c r="AG146" s="192"/>
    </row>
    <row r="147" spans="1:33" s="37" customFormat="1" ht="17.25" customHeight="1" x14ac:dyDescent="0.25">
      <c r="A147" s="274"/>
      <c r="B147" s="211" t="s">
        <v>192</v>
      </c>
      <c r="C147" s="277"/>
      <c r="D147" s="206"/>
      <c r="E147" s="200"/>
      <c r="F147" s="72">
        <v>2024</v>
      </c>
      <c r="G147" s="94">
        <v>40</v>
      </c>
      <c r="H147" s="112"/>
      <c r="I147" s="94">
        <v>0</v>
      </c>
      <c r="J147" s="112"/>
      <c r="K147" s="94">
        <v>0</v>
      </c>
      <c r="L147" s="112"/>
      <c r="M147" s="94">
        <v>40</v>
      </c>
      <c r="N147" s="112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F147" s="36"/>
      <c r="AG147" s="205"/>
    </row>
    <row r="148" spans="1:33" s="37" customFormat="1" ht="22.5" hidden="1" customHeight="1" x14ac:dyDescent="0.25">
      <c r="A148" s="274"/>
      <c r="B148" s="212"/>
      <c r="C148" s="277"/>
      <c r="D148" s="206"/>
      <c r="E148" s="200"/>
      <c r="F148" s="72">
        <v>2024</v>
      </c>
      <c r="G148" s="94"/>
      <c r="H148" s="112"/>
      <c r="I148" s="112"/>
      <c r="J148" s="112"/>
      <c r="K148" s="94"/>
      <c r="L148" s="112"/>
      <c r="M148" s="94"/>
      <c r="N148" s="112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F148" s="36"/>
      <c r="AG148" s="191"/>
    </row>
    <row r="149" spans="1:33" s="37" customFormat="1" ht="19.5" customHeight="1" x14ac:dyDescent="0.25">
      <c r="A149" s="274"/>
      <c r="B149" s="212"/>
      <c r="C149" s="277"/>
      <c r="D149" s="206"/>
      <c r="E149" s="200"/>
      <c r="F149" s="72">
        <v>2025</v>
      </c>
      <c r="G149" s="94">
        <v>40</v>
      </c>
      <c r="H149" s="112"/>
      <c r="I149" s="94">
        <v>0</v>
      </c>
      <c r="J149" s="112"/>
      <c r="K149" s="94">
        <v>0</v>
      </c>
      <c r="L149" s="112"/>
      <c r="M149" s="94">
        <v>40</v>
      </c>
      <c r="N149" s="112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F149" s="36"/>
      <c r="AG149" s="191"/>
    </row>
    <row r="150" spans="1:33" s="37" customFormat="1" ht="18" customHeight="1" x14ac:dyDescent="0.25">
      <c r="A150" s="274"/>
      <c r="B150" s="212"/>
      <c r="C150" s="277"/>
      <c r="D150" s="206"/>
      <c r="E150" s="200"/>
      <c r="F150" s="161">
        <v>2026</v>
      </c>
      <c r="G150" s="94">
        <v>40</v>
      </c>
      <c r="H150" s="112"/>
      <c r="I150" s="94">
        <v>0</v>
      </c>
      <c r="J150" s="112"/>
      <c r="K150" s="94">
        <v>0</v>
      </c>
      <c r="L150" s="112"/>
      <c r="M150" s="94">
        <v>40</v>
      </c>
      <c r="N150" s="112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F150" s="36"/>
      <c r="AG150" s="191"/>
    </row>
    <row r="151" spans="1:33" s="37" customFormat="1" ht="22.5" customHeight="1" x14ac:dyDescent="0.25">
      <c r="A151" s="274"/>
      <c r="B151" s="213"/>
      <c r="C151" s="277"/>
      <c r="D151" s="206"/>
      <c r="E151" s="200"/>
      <c r="F151" s="36" t="s">
        <v>171</v>
      </c>
      <c r="G151" s="112">
        <f>SUM(G147:G150)</f>
        <v>120</v>
      </c>
      <c r="H151" s="112"/>
      <c r="I151" s="112">
        <f>SUM(I147:I150)</f>
        <v>0</v>
      </c>
      <c r="J151" s="112"/>
      <c r="K151" s="112">
        <f>SUM(K147:K150)</f>
        <v>0</v>
      </c>
      <c r="L151" s="112"/>
      <c r="M151" s="112">
        <f>SUM(M147:M150)</f>
        <v>120</v>
      </c>
      <c r="N151" s="112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F151" s="36"/>
      <c r="AG151" s="192"/>
    </row>
    <row r="152" spans="1:33" s="37" customFormat="1" ht="22.5" customHeight="1" x14ac:dyDescent="0.25">
      <c r="A152" s="274"/>
      <c r="B152" s="211" t="s">
        <v>193</v>
      </c>
      <c r="C152" s="277"/>
      <c r="D152" s="206"/>
      <c r="E152" s="200"/>
      <c r="F152" s="72">
        <v>2024</v>
      </c>
      <c r="G152" s="94">
        <v>356.4</v>
      </c>
      <c r="H152" s="112"/>
      <c r="I152" s="94">
        <v>0</v>
      </c>
      <c r="J152" s="112"/>
      <c r="K152" s="94">
        <v>0</v>
      </c>
      <c r="L152" s="112"/>
      <c r="M152" s="94">
        <v>356.4</v>
      </c>
      <c r="N152" s="112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F152" s="36"/>
      <c r="AG152" s="205"/>
    </row>
    <row r="153" spans="1:33" s="37" customFormat="1" ht="22.5" customHeight="1" x14ac:dyDescent="0.25">
      <c r="A153" s="274"/>
      <c r="B153" s="212"/>
      <c r="C153" s="277"/>
      <c r="D153" s="206"/>
      <c r="E153" s="200"/>
      <c r="F153" s="72">
        <v>2025</v>
      </c>
      <c r="G153" s="94">
        <v>400</v>
      </c>
      <c r="H153" s="112"/>
      <c r="I153" s="94">
        <v>0</v>
      </c>
      <c r="J153" s="112"/>
      <c r="K153" s="94">
        <v>0</v>
      </c>
      <c r="L153" s="112"/>
      <c r="M153" s="94">
        <v>400</v>
      </c>
      <c r="N153" s="112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F153" s="36"/>
      <c r="AG153" s="191"/>
    </row>
    <row r="154" spans="1:33" s="37" customFormat="1" ht="22.5" customHeight="1" x14ac:dyDescent="0.25">
      <c r="A154" s="274"/>
      <c r="B154" s="212"/>
      <c r="C154" s="277"/>
      <c r="D154" s="206"/>
      <c r="E154" s="200"/>
      <c r="F154" s="72">
        <v>2026</v>
      </c>
      <c r="G154" s="94">
        <v>400</v>
      </c>
      <c r="H154" s="112"/>
      <c r="I154" s="94">
        <v>0</v>
      </c>
      <c r="J154" s="112"/>
      <c r="K154" s="94">
        <v>0</v>
      </c>
      <c r="L154" s="112"/>
      <c r="M154" s="94">
        <v>400</v>
      </c>
      <c r="N154" s="112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F154" s="36"/>
      <c r="AG154" s="191"/>
    </row>
    <row r="155" spans="1:33" s="37" customFormat="1" ht="22.5" customHeight="1" x14ac:dyDescent="0.25">
      <c r="A155" s="275"/>
      <c r="B155" s="213"/>
      <c r="C155" s="278"/>
      <c r="D155" s="207"/>
      <c r="E155" s="201"/>
      <c r="F155" s="36" t="s">
        <v>171</v>
      </c>
      <c r="G155" s="112">
        <f>SUM(G152:G154)</f>
        <v>1156.4000000000001</v>
      </c>
      <c r="H155" s="112"/>
      <c r="I155" s="112">
        <f>SUM(I152:I154)</f>
        <v>0</v>
      </c>
      <c r="J155" s="112"/>
      <c r="K155" s="112">
        <f>SUM(K152:K154)</f>
        <v>0</v>
      </c>
      <c r="L155" s="112"/>
      <c r="M155" s="112">
        <f>SUM(M152:M154)</f>
        <v>1156.4000000000001</v>
      </c>
      <c r="N155" s="112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F155" s="36"/>
      <c r="AG155" s="192"/>
    </row>
    <row r="156" spans="1:33" s="18" customFormat="1" ht="15.75" customHeight="1" x14ac:dyDescent="0.25">
      <c r="A156" s="178">
        <v>12</v>
      </c>
      <c r="B156" s="193" t="s">
        <v>99</v>
      </c>
      <c r="C156" s="196" t="s">
        <v>254</v>
      </c>
      <c r="D156" s="190" t="s">
        <v>255</v>
      </c>
      <c r="E156" s="193" t="s">
        <v>100</v>
      </c>
      <c r="F156" s="48" t="s">
        <v>247</v>
      </c>
      <c r="G156" s="21">
        <v>35892.9</v>
      </c>
      <c r="H156" s="22">
        <v>35892.9</v>
      </c>
      <c r="I156" s="23"/>
      <c r="J156" s="23"/>
      <c r="K156" s="23"/>
      <c r="L156" s="23"/>
      <c r="M156" s="22">
        <v>35892.9</v>
      </c>
      <c r="N156" s="22">
        <v>35892.9</v>
      </c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  <c r="AD156" s="23"/>
      <c r="AE156" s="23"/>
      <c r="AF156" s="23"/>
      <c r="AG156" s="205" t="s">
        <v>17</v>
      </c>
    </row>
    <row r="157" spans="1:33" s="18" customFormat="1" ht="15" customHeight="1" x14ac:dyDescent="0.25">
      <c r="A157" s="179"/>
      <c r="B157" s="194"/>
      <c r="C157" s="197"/>
      <c r="D157" s="206"/>
      <c r="E157" s="194"/>
      <c r="F157" s="21">
        <v>2024</v>
      </c>
      <c r="G157" s="22">
        <v>5460.1</v>
      </c>
      <c r="H157" s="22"/>
      <c r="I157" s="23"/>
      <c r="J157" s="23"/>
      <c r="K157" s="23"/>
      <c r="L157" s="23"/>
      <c r="M157" s="21">
        <v>5460.1</v>
      </c>
      <c r="N157" s="22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/>
      <c r="AE157" s="23"/>
      <c r="AF157" s="23"/>
      <c r="AG157" s="191"/>
    </row>
    <row r="158" spans="1:33" s="18" customFormat="1" ht="15" customHeight="1" x14ac:dyDescent="0.25">
      <c r="A158" s="179"/>
      <c r="B158" s="194"/>
      <c r="C158" s="197"/>
      <c r="D158" s="206"/>
      <c r="E158" s="194"/>
      <c r="F158" s="21">
        <v>2025</v>
      </c>
      <c r="G158" s="22">
        <v>4519.7</v>
      </c>
      <c r="H158" s="22"/>
      <c r="I158" s="23"/>
      <c r="J158" s="23"/>
      <c r="K158" s="23"/>
      <c r="L158" s="23"/>
      <c r="M158" s="22">
        <v>4519.7</v>
      </c>
      <c r="N158" s="22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  <c r="AD158" s="23"/>
      <c r="AE158" s="23"/>
      <c r="AF158" s="23"/>
      <c r="AG158" s="191"/>
    </row>
    <row r="159" spans="1:33" s="18" customFormat="1" ht="16.5" customHeight="1" x14ac:dyDescent="0.25">
      <c r="A159" s="179"/>
      <c r="B159" s="194"/>
      <c r="C159" s="197"/>
      <c r="D159" s="206"/>
      <c r="E159" s="194"/>
      <c r="F159" s="21">
        <v>2026</v>
      </c>
      <c r="G159" s="22">
        <v>4519.7</v>
      </c>
      <c r="H159" s="22"/>
      <c r="I159" s="23"/>
      <c r="J159" s="23"/>
      <c r="K159" s="23"/>
      <c r="L159" s="23"/>
      <c r="M159" s="22">
        <v>4519.7</v>
      </c>
      <c r="N159" s="22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  <c r="AD159" s="23"/>
      <c r="AE159" s="23"/>
      <c r="AF159" s="23"/>
      <c r="AG159" s="191"/>
    </row>
    <row r="160" spans="1:33" s="18" customFormat="1" ht="123" customHeight="1" x14ac:dyDescent="0.25">
      <c r="A160" s="180"/>
      <c r="B160" s="195"/>
      <c r="C160" s="198"/>
      <c r="D160" s="207"/>
      <c r="E160" s="195"/>
      <c r="F160" s="23" t="s">
        <v>18</v>
      </c>
      <c r="G160" s="29">
        <f>SUM(G156:G159)</f>
        <v>50392.399999999994</v>
      </c>
      <c r="H160" s="29">
        <f>SUM(H156:H159)</f>
        <v>35892.9</v>
      </c>
      <c r="I160" s="23"/>
      <c r="J160" s="23"/>
      <c r="K160" s="23"/>
      <c r="L160" s="23"/>
      <c r="M160" s="29">
        <f>SUM(M156:M159)</f>
        <v>50392.399999999994</v>
      </c>
      <c r="N160" s="29">
        <f>SUM(N156:N159)</f>
        <v>35892.9</v>
      </c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  <c r="AD160" s="23"/>
      <c r="AE160" s="23"/>
      <c r="AF160" s="23"/>
      <c r="AG160" s="192"/>
    </row>
    <row r="161" spans="1:33" s="18" customFormat="1" ht="24" customHeight="1" x14ac:dyDescent="0.25">
      <c r="A161" s="178">
        <v>13</v>
      </c>
      <c r="B161" s="193" t="s">
        <v>101</v>
      </c>
      <c r="C161" s="234" t="s">
        <v>233</v>
      </c>
      <c r="D161" s="190" t="s">
        <v>234</v>
      </c>
      <c r="E161" s="193" t="s">
        <v>30</v>
      </c>
      <c r="F161" s="142" t="s">
        <v>235</v>
      </c>
      <c r="G161" s="22">
        <v>15796.2</v>
      </c>
      <c r="H161" s="21">
        <v>13950.4</v>
      </c>
      <c r="I161" s="21"/>
      <c r="J161" s="22"/>
      <c r="K161" s="21"/>
      <c r="L161" s="21"/>
      <c r="M161" s="22">
        <v>14446.2</v>
      </c>
      <c r="N161" s="21">
        <v>12600.4</v>
      </c>
      <c r="O161" s="22">
        <v>1350</v>
      </c>
      <c r="P161" s="22">
        <v>1350</v>
      </c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  <c r="AD161" s="23"/>
      <c r="AE161" s="23"/>
      <c r="AF161" s="23"/>
      <c r="AG161" s="205" t="s">
        <v>17</v>
      </c>
    </row>
    <row r="162" spans="1:33" s="18" customFormat="1" ht="22.5" customHeight="1" x14ac:dyDescent="0.25">
      <c r="A162" s="179"/>
      <c r="B162" s="194"/>
      <c r="C162" s="235"/>
      <c r="D162" s="206"/>
      <c r="E162" s="194"/>
      <c r="F162" s="5">
        <v>2024</v>
      </c>
      <c r="G162" s="22">
        <v>2072.9</v>
      </c>
      <c r="H162" s="22"/>
      <c r="I162" s="21"/>
      <c r="J162" s="22"/>
      <c r="K162" s="21"/>
      <c r="L162" s="21"/>
      <c r="M162" s="22">
        <v>1922.8</v>
      </c>
      <c r="N162" s="22"/>
      <c r="O162" s="22">
        <v>150.1</v>
      </c>
      <c r="P162" s="22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  <c r="AD162" s="23"/>
      <c r="AE162" s="23"/>
      <c r="AF162" s="23"/>
      <c r="AG162" s="191"/>
    </row>
    <row r="163" spans="1:33" s="18" customFormat="1" ht="24" customHeight="1" x14ac:dyDescent="0.25">
      <c r="A163" s="179"/>
      <c r="B163" s="194"/>
      <c r="C163" s="235"/>
      <c r="D163" s="206"/>
      <c r="E163" s="194"/>
      <c r="F163" s="21">
        <v>2025</v>
      </c>
      <c r="G163" s="22">
        <v>2072.9</v>
      </c>
      <c r="H163" s="21"/>
      <c r="I163" s="21"/>
      <c r="J163" s="21"/>
      <c r="K163" s="21"/>
      <c r="L163" s="21"/>
      <c r="M163" s="22">
        <v>1922.8</v>
      </c>
      <c r="N163" s="21"/>
      <c r="O163" s="22">
        <v>150.1</v>
      </c>
      <c r="P163" s="22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  <c r="AD163" s="23"/>
      <c r="AE163" s="23"/>
      <c r="AF163" s="23"/>
      <c r="AG163" s="191"/>
    </row>
    <row r="164" spans="1:33" s="18" customFormat="1" ht="23.25" customHeight="1" x14ac:dyDescent="0.25">
      <c r="A164" s="179"/>
      <c r="B164" s="194"/>
      <c r="C164" s="235"/>
      <c r="D164" s="206"/>
      <c r="E164" s="194"/>
      <c r="F164" s="21">
        <v>2026</v>
      </c>
      <c r="G164" s="22">
        <v>2072.9</v>
      </c>
      <c r="H164" s="21"/>
      <c r="I164" s="21"/>
      <c r="J164" s="21"/>
      <c r="K164" s="21"/>
      <c r="L164" s="21"/>
      <c r="M164" s="22">
        <v>1922.8</v>
      </c>
      <c r="N164" s="21"/>
      <c r="O164" s="22">
        <v>150.1</v>
      </c>
      <c r="P164" s="21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  <c r="AC164" s="23"/>
      <c r="AD164" s="23"/>
      <c r="AE164" s="23"/>
      <c r="AF164" s="23"/>
      <c r="AG164" s="191"/>
    </row>
    <row r="165" spans="1:33" s="18" customFormat="1" ht="45.75" customHeight="1" x14ac:dyDescent="0.25">
      <c r="A165" s="180"/>
      <c r="B165" s="195"/>
      <c r="C165" s="236"/>
      <c r="D165" s="207"/>
      <c r="E165" s="195"/>
      <c r="F165" s="23" t="s">
        <v>18</v>
      </c>
      <c r="G165" s="29">
        <f>SUM(G161:G164)</f>
        <v>22014.900000000005</v>
      </c>
      <c r="H165" s="29">
        <f>SUM(H161:H164)</f>
        <v>13950.4</v>
      </c>
      <c r="I165" s="29">
        <f>SUM(I161:I164)</f>
        <v>0</v>
      </c>
      <c r="J165" s="29">
        <f>SUM(J161:J164)</f>
        <v>0</v>
      </c>
      <c r="K165" s="23"/>
      <c r="L165" s="23"/>
      <c r="M165" s="29">
        <f>SUM(M161:M164)</f>
        <v>20214.599999999999</v>
      </c>
      <c r="N165" s="29">
        <f>SUM(N161:N164)</f>
        <v>12600.4</v>
      </c>
      <c r="O165" s="29">
        <f>SUM(O161:O164)</f>
        <v>1800.2999999999997</v>
      </c>
      <c r="P165" s="29">
        <f>SUM(P161:P164)</f>
        <v>1350</v>
      </c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  <c r="AC165" s="23"/>
      <c r="AD165" s="23"/>
      <c r="AE165" s="23"/>
      <c r="AF165" s="23"/>
      <c r="AG165" s="192"/>
    </row>
    <row r="166" spans="1:33" s="18" customFormat="1" x14ac:dyDescent="0.25">
      <c r="A166" s="178">
        <v>14</v>
      </c>
      <c r="B166" s="193" t="s">
        <v>102</v>
      </c>
      <c r="C166" s="193" t="s">
        <v>129</v>
      </c>
      <c r="D166" s="190" t="s">
        <v>77</v>
      </c>
      <c r="E166" s="193" t="s">
        <v>21</v>
      </c>
      <c r="F166" s="21">
        <v>2014</v>
      </c>
      <c r="G166" s="22">
        <v>29.35</v>
      </c>
      <c r="H166" s="22">
        <v>29.35</v>
      </c>
      <c r="I166" s="23"/>
      <c r="J166" s="23"/>
      <c r="K166" s="23"/>
      <c r="L166" s="23"/>
      <c r="M166" s="22">
        <v>29.35</v>
      </c>
      <c r="N166" s="22">
        <v>29.35</v>
      </c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23"/>
      <c r="AC166" s="23"/>
      <c r="AD166" s="23"/>
      <c r="AE166" s="23"/>
      <c r="AF166" s="23"/>
      <c r="AG166" s="205" t="s">
        <v>17</v>
      </c>
    </row>
    <row r="167" spans="1:33" s="18" customFormat="1" x14ac:dyDescent="0.25">
      <c r="A167" s="179"/>
      <c r="B167" s="194"/>
      <c r="C167" s="194"/>
      <c r="D167" s="206"/>
      <c r="E167" s="194"/>
      <c r="F167" s="21">
        <v>2015</v>
      </c>
      <c r="G167" s="22">
        <v>40</v>
      </c>
      <c r="H167" s="22">
        <v>30</v>
      </c>
      <c r="I167" s="23"/>
      <c r="J167" s="23"/>
      <c r="K167" s="23"/>
      <c r="L167" s="23"/>
      <c r="M167" s="22">
        <v>40</v>
      </c>
      <c r="N167" s="22">
        <v>30</v>
      </c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  <c r="AA167" s="23"/>
      <c r="AB167" s="23"/>
      <c r="AC167" s="23"/>
      <c r="AD167" s="23"/>
      <c r="AE167" s="23"/>
      <c r="AF167" s="23"/>
      <c r="AG167" s="191"/>
    </row>
    <row r="168" spans="1:33" s="18" customFormat="1" x14ac:dyDescent="0.25">
      <c r="A168" s="179"/>
      <c r="B168" s="194"/>
      <c r="C168" s="194"/>
      <c r="D168" s="206"/>
      <c r="E168" s="194"/>
      <c r="F168" s="21">
        <v>2016</v>
      </c>
      <c r="G168" s="22">
        <v>17</v>
      </c>
      <c r="H168" s="22">
        <v>17</v>
      </c>
      <c r="I168" s="23"/>
      <c r="J168" s="23"/>
      <c r="K168" s="23"/>
      <c r="L168" s="23"/>
      <c r="M168" s="22">
        <v>17</v>
      </c>
      <c r="N168" s="22">
        <v>17</v>
      </c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B168" s="23"/>
      <c r="AC168" s="23"/>
      <c r="AD168" s="23"/>
      <c r="AE168" s="23"/>
      <c r="AF168" s="23"/>
      <c r="AG168" s="191"/>
    </row>
    <row r="169" spans="1:33" s="18" customFormat="1" x14ac:dyDescent="0.25">
      <c r="A169" s="179"/>
      <c r="B169" s="194"/>
      <c r="C169" s="194"/>
      <c r="D169" s="206"/>
      <c r="E169" s="194"/>
      <c r="F169" s="21">
        <v>2017</v>
      </c>
      <c r="G169" s="22">
        <v>59</v>
      </c>
      <c r="H169" s="22">
        <v>59</v>
      </c>
      <c r="I169" s="23"/>
      <c r="J169" s="23"/>
      <c r="K169" s="23"/>
      <c r="L169" s="23"/>
      <c r="M169" s="22">
        <v>59</v>
      </c>
      <c r="N169" s="22">
        <v>59</v>
      </c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  <c r="AC169" s="23"/>
      <c r="AD169" s="23"/>
      <c r="AE169" s="23"/>
      <c r="AF169" s="23"/>
      <c r="AG169" s="191"/>
    </row>
    <row r="170" spans="1:33" s="18" customFormat="1" x14ac:dyDescent="0.25">
      <c r="A170" s="179"/>
      <c r="B170" s="194"/>
      <c r="C170" s="194"/>
      <c r="D170" s="206"/>
      <c r="E170" s="194"/>
      <c r="F170" s="21">
        <v>2018</v>
      </c>
      <c r="G170" s="22">
        <v>0</v>
      </c>
      <c r="H170" s="22">
        <v>0</v>
      </c>
      <c r="I170" s="23"/>
      <c r="J170" s="23"/>
      <c r="K170" s="23"/>
      <c r="L170" s="23"/>
      <c r="M170" s="22">
        <v>0</v>
      </c>
      <c r="N170" s="22">
        <v>0</v>
      </c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  <c r="AD170" s="23"/>
      <c r="AE170" s="23"/>
      <c r="AF170" s="23"/>
      <c r="AG170" s="191"/>
    </row>
    <row r="171" spans="1:33" s="18" customFormat="1" x14ac:dyDescent="0.25">
      <c r="A171" s="179"/>
      <c r="B171" s="194"/>
      <c r="C171" s="194"/>
      <c r="D171" s="206"/>
      <c r="E171" s="194"/>
      <c r="F171" s="21">
        <v>2019</v>
      </c>
      <c r="G171" s="22">
        <v>0</v>
      </c>
      <c r="H171" s="22">
        <v>0</v>
      </c>
      <c r="I171" s="23"/>
      <c r="J171" s="23"/>
      <c r="K171" s="23"/>
      <c r="L171" s="23"/>
      <c r="M171" s="22">
        <v>0</v>
      </c>
      <c r="N171" s="22">
        <v>0</v>
      </c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  <c r="AB171" s="23"/>
      <c r="AC171" s="23"/>
      <c r="AD171" s="23"/>
      <c r="AE171" s="23"/>
      <c r="AF171" s="23"/>
      <c r="AG171" s="191"/>
    </row>
    <row r="172" spans="1:33" s="18" customFormat="1" x14ac:dyDescent="0.25">
      <c r="A172" s="179"/>
      <c r="B172" s="194"/>
      <c r="C172" s="194"/>
      <c r="D172" s="206"/>
      <c r="E172" s="194"/>
      <c r="F172" s="21">
        <v>2020</v>
      </c>
      <c r="G172" s="22">
        <v>77.5</v>
      </c>
      <c r="H172" s="22">
        <v>77.5</v>
      </c>
      <c r="I172" s="23"/>
      <c r="J172" s="23"/>
      <c r="K172" s="23"/>
      <c r="L172" s="23"/>
      <c r="M172" s="22">
        <v>77.5</v>
      </c>
      <c r="N172" s="22">
        <v>77.5</v>
      </c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  <c r="AA172" s="23"/>
      <c r="AB172" s="23"/>
      <c r="AC172" s="23"/>
      <c r="AD172" s="23"/>
      <c r="AE172" s="23"/>
      <c r="AF172" s="23"/>
      <c r="AG172" s="191"/>
    </row>
    <row r="173" spans="1:33" s="18" customFormat="1" x14ac:dyDescent="0.25">
      <c r="A173" s="179"/>
      <c r="B173" s="194"/>
      <c r="C173" s="194"/>
      <c r="D173" s="206"/>
      <c r="E173" s="194"/>
      <c r="F173" s="21">
        <v>2021</v>
      </c>
      <c r="G173" s="22">
        <v>0</v>
      </c>
      <c r="H173" s="29"/>
      <c r="I173" s="23"/>
      <c r="J173" s="23"/>
      <c r="K173" s="23"/>
      <c r="L173" s="23"/>
      <c r="M173" s="22">
        <v>0</v>
      </c>
      <c r="N173" s="29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  <c r="AA173" s="23"/>
      <c r="AB173" s="23"/>
      <c r="AC173" s="23"/>
      <c r="AD173" s="23"/>
      <c r="AE173" s="23"/>
      <c r="AF173" s="23"/>
      <c r="AG173" s="191"/>
    </row>
    <row r="174" spans="1:33" s="18" customFormat="1" ht="18" customHeight="1" x14ac:dyDescent="0.25">
      <c r="A174" s="180"/>
      <c r="B174" s="195"/>
      <c r="C174" s="195"/>
      <c r="D174" s="207"/>
      <c r="E174" s="195"/>
      <c r="F174" s="23" t="s">
        <v>18</v>
      </c>
      <c r="G174" s="29">
        <f>SUM(G166:G173)</f>
        <v>222.85</v>
      </c>
      <c r="H174" s="29">
        <f>SUM(H166:H173)</f>
        <v>212.85</v>
      </c>
      <c r="I174" s="23"/>
      <c r="J174" s="23"/>
      <c r="K174" s="23"/>
      <c r="L174" s="23"/>
      <c r="M174" s="29">
        <f>SUM(M166:M173)</f>
        <v>222.85</v>
      </c>
      <c r="N174" s="29">
        <f>SUM(N166:N173)</f>
        <v>212.85</v>
      </c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  <c r="AA174" s="23"/>
      <c r="AB174" s="23"/>
      <c r="AC174" s="32"/>
      <c r="AD174" s="32"/>
      <c r="AE174" s="32"/>
      <c r="AF174" s="32"/>
      <c r="AG174" s="192"/>
    </row>
    <row r="175" spans="1:33" s="18" customFormat="1" ht="23.25" customHeight="1" x14ac:dyDescent="0.25">
      <c r="A175" s="178">
        <v>15</v>
      </c>
      <c r="B175" s="222" t="s">
        <v>103</v>
      </c>
      <c r="C175" s="196" t="s">
        <v>266</v>
      </c>
      <c r="D175" s="190" t="s">
        <v>267</v>
      </c>
      <c r="E175" s="193" t="s">
        <v>21</v>
      </c>
      <c r="F175" s="48" t="s">
        <v>247</v>
      </c>
      <c r="G175" s="22">
        <v>81.2</v>
      </c>
      <c r="H175" s="22">
        <v>81.2</v>
      </c>
      <c r="I175" s="23"/>
      <c r="J175" s="23"/>
      <c r="K175" s="23"/>
      <c r="L175" s="23"/>
      <c r="M175" s="22">
        <v>81.2</v>
      </c>
      <c r="N175" s="22">
        <v>81.2</v>
      </c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  <c r="AA175" s="23"/>
      <c r="AB175" s="23"/>
      <c r="AC175" s="23"/>
      <c r="AD175" s="23"/>
      <c r="AE175" s="23"/>
      <c r="AF175" s="23"/>
      <c r="AG175" s="205" t="s">
        <v>17</v>
      </c>
    </row>
    <row r="176" spans="1:33" s="18" customFormat="1" ht="20.25" customHeight="1" x14ac:dyDescent="0.25">
      <c r="A176" s="179"/>
      <c r="B176" s="223"/>
      <c r="C176" s="197"/>
      <c r="D176" s="206"/>
      <c r="E176" s="194"/>
      <c r="F176" s="21">
        <v>2024</v>
      </c>
      <c r="G176" s="22">
        <v>10</v>
      </c>
      <c r="H176" s="22"/>
      <c r="I176" s="23"/>
      <c r="J176" s="23"/>
      <c r="K176" s="23"/>
      <c r="L176" s="23"/>
      <c r="M176" s="22">
        <v>10</v>
      </c>
      <c r="N176" s="22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  <c r="AA176" s="23"/>
      <c r="AB176" s="23"/>
      <c r="AC176" s="23"/>
      <c r="AD176" s="23"/>
      <c r="AE176" s="23"/>
      <c r="AF176" s="23"/>
      <c r="AG176" s="191"/>
    </row>
    <row r="177" spans="1:33" s="18" customFormat="1" ht="21" customHeight="1" x14ac:dyDescent="0.25">
      <c r="A177" s="179"/>
      <c r="B177" s="223"/>
      <c r="C177" s="197"/>
      <c r="D177" s="206"/>
      <c r="E177" s="194"/>
      <c r="F177" s="21">
        <v>2025</v>
      </c>
      <c r="G177" s="22">
        <v>10</v>
      </c>
      <c r="H177" s="22"/>
      <c r="I177" s="23"/>
      <c r="J177" s="23"/>
      <c r="K177" s="23"/>
      <c r="L177" s="23"/>
      <c r="M177" s="22">
        <v>10</v>
      </c>
      <c r="N177" s="22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  <c r="AA177" s="23"/>
      <c r="AB177" s="23"/>
      <c r="AC177" s="23"/>
      <c r="AD177" s="23"/>
      <c r="AE177" s="23"/>
      <c r="AF177" s="23"/>
      <c r="AG177" s="191"/>
    </row>
    <row r="178" spans="1:33" s="18" customFormat="1" ht="24.75" customHeight="1" x14ac:dyDescent="0.25">
      <c r="A178" s="179"/>
      <c r="B178" s="223"/>
      <c r="C178" s="197"/>
      <c r="D178" s="206"/>
      <c r="E178" s="194"/>
      <c r="F178" s="21">
        <v>2026</v>
      </c>
      <c r="G178" s="22">
        <v>10</v>
      </c>
      <c r="H178" s="22"/>
      <c r="I178" s="23"/>
      <c r="J178" s="23"/>
      <c r="K178" s="23"/>
      <c r="L178" s="23"/>
      <c r="M178" s="22">
        <v>10</v>
      </c>
      <c r="N178" s="22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  <c r="AA178" s="23"/>
      <c r="AB178" s="23"/>
      <c r="AC178" s="23"/>
      <c r="AD178" s="23"/>
      <c r="AE178" s="23"/>
      <c r="AF178" s="23"/>
      <c r="AG178" s="191"/>
    </row>
    <row r="179" spans="1:33" s="18" customFormat="1" ht="78" customHeight="1" x14ac:dyDescent="0.25">
      <c r="A179" s="180"/>
      <c r="B179" s="224"/>
      <c r="C179" s="198"/>
      <c r="D179" s="207"/>
      <c r="E179" s="195"/>
      <c r="F179" s="23" t="s">
        <v>18</v>
      </c>
      <c r="G179" s="29">
        <f>SUM(G175:G178)</f>
        <v>111.2</v>
      </c>
      <c r="H179" s="29">
        <f>SUM(H175:H178)</f>
        <v>81.2</v>
      </c>
      <c r="I179" s="23"/>
      <c r="J179" s="23"/>
      <c r="K179" s="23"/>
      <c r="L179" s="23"/>
      <c r="M179" s="29">
        <f>SUM(M175:M178)</f>
        <v>111.2</v>
      </c>
      <c r="N179" s="29">
        <f>SUM(N175:N178)</f>
        <v>81.2</v>
      </c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23"/>
      <c r="AC179" s="23"/>
      <c r="AD179" s="23"/>
      <c r="AE179" s="23"/>
      <c r="AF179" s="23"/>
      <c r="AG179" s="192"/>
    </row>
    <row r="180" spans="1:33" s="18" customFormat="1" ht="19.5" customHeight="1" x14ac:dyDescent="0.25">
      <c r="A180" s="178">
        <v>16</v>
      </c>
      <c r="B180" s="193" t="s">
        <v>104</v>
      </c>
      <c r="C180" s="234" t="s">
        <v>208</v>
      </c>
      <c r="D180" s="190" t="s">
        <v>161</v>
      </c>
      <c r="E180" s="193" t="s">
        <v>43</v>
      </c>
      <c r="F180" s="48" t="s">
        <v>160</v>
      </c>
      <c r="G180" s="22">
        <v>8464.4</v>
      </c>
      <c r="H180" s="21">
        <v>8464.4</v>
      </c>
      <c r="I180" s="22"/>
      <c r="J180" s="22"/>
      <c r="K180" s="22"/>
      <c r="L180" s="22"/>
      <c r="M180" s="22"/>
      <c r="N180" s="21"/>
      <c r="O180" s="22"/>
      <c r="P180" s="22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  <c r="AE180" s="21"/>
      <c r="AF180" s="21"/>
      <c r="AG180" s="205" t="s">
        <v>17</v>
      </c>
    </row>
    <row r="181" spans="1:33" s="18" customFormat="1" ht="18.75" customHeight="1" x14ac:dyDescent="0.25">
      <c r="A181" s="179"/>
      <c r="B181" s="194"/>
      <c r="C181" s="235"/>
      <c r="D181" s="240"/>
      <c r="E181" s="194"/>
      <c r="F181" s="21">
        <v>2023</v>
      </c>
      <c r="G181" s="22">
        <v>1102.5</v>
      </c>
      <c r="H181" s="21"/>
      <c r="I181" s="22">
        <v>417.5</v>
      </c>
      <c r="J181" s="21"/>
      <c r="K181" s="22">
        <v>406.7</v>
      </c>
      <c r="L181" s="22"/>
      <c r="M181" s="22">
        <v>278.3</v>
      </c>
      <c r="N181" s="21"/>
      <c r="O181" s="22"/>
      <c r="P181" s="22">
        <v>2731.4</v>
      </c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  <c r="AG181" s="191"/>
    </row>
    <row r="182" spans="1:33" s="18" customFormat="1" ht="16.5" customHeight="1" x14ac:dyDescent="0.25">
      <c r="A182" s="179"/>
      <c r="B182" s="194"/>
      <c r="C182" s="235"/>
      <c r="D182" s="240"/>
      <c r="E182" s="194"/>
      <c r="F182" s="21">
        <v>2024</v>
      </c>
      <c r="G182" s="22">
        <v>833.4</v>
      </c>
      <c r="H182" s="21"/>
      <c r="I182" s="22">
        <v>423.7</v>
      </c>
      <c r="J182" s="22"/>
      <c r="K182" s="22">
        <v>409.7</v>
      </c>
      <c r="L182" s="21"/>
      <c r="M182" s="22">
        <v>0</v>
      </c>
      <c r="N182" s="21"/>
      <c r="O182" s="22"/>
      <c r="P182" s="22">
        <v>0</v>
      </c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  <c r="AE182" s="21"/>
      <c r="AF182" s="21"/>
      <c r="AG182" s="191"/>
    </row>
    <row r="183" spans="1:33" s="18" customFormat="1" ht="18.75" customHeight="1" x14ac:dyDescent="0.25">
      <c r="A183" s="179"/>
      <c r="B183" s="194"/>
      <c r="C183" s="235"/>
      <c r="D183" s="240"/>
      <c r="E183" s="194"/>
      <c r="F183" s="21">
        <v>2025</v>
      </c>
      <c r="G183" s="22">
        <v>411.3</v>
      </c>
      <c r="H183" s="22"/>
      <c r="I183" s="22">
        <v>210</v>
      </c>
      <c r="J183" s="21"/>
      <c r="K183" s="22">
        <v>201.3</v>
      </c>
      <c r="L183" s="21"/>
      <c r="M183" s="22">
        <v>0</v>
      </c>
      <c r="N183" s="21"/>
      <c r="O183" s="22"/>
      <c r="P183" s="22">
        <v>0</v>
      </c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191"/>
    </row>
    <row r="184" spans="1:33" s="18" customFormat="1" ht="86.25" customHeight="1" x14ac:dyDescent="0.25">
      <c r="A184" s="180"/>
      <c r="B184" s="195"/>
      <c r="C184" s="236"/>
      <c r="D184" s="241"/>
      <c r="E184" s="195"/>
      <c r="F184" s="23" t="s">
        <v>18</v>
      </c>
      <c r="G184" s="29">
        <f t="shared" ref="G184:P184" si="10">SUM(G180:G183)</f>
        <v>10811.599999999999</v>
      </c>
      <c r="H184" s="23">
        <f t="shared" si="10"/>
        <v>8464.4</v>
      </c>
      <c r="I184" s="29">
        <f t="shared" si="10"/>
        <v>1051.2</v>
      </c>
      <c r="J184" s="29">
        <f t="shared" si="10"/>
        <v>0</v>
      </c>
      <c r="K184" s="29">
        <f t="shared" si="10"/>
        <v>1017.7</v>
      </c>
      <c r="L184" s="29">
        <f t="shared" si="10"/>
        <v>0</v>
      </c>
      <c r="M184" s="29">
        <f t="shared" si="10"/>
        <v>278.3</v>
      </c>
      <c r="N184" s="29">
        <f t="shared" si="10"/>
        <v>0</v>
      </c>
      <c r="O184" s="29">
        <f t="shared" si="10"/>
        <v>0</v>
      </c>
      <c r="P184" s="29">
        <f t="shared" si="10"/>
        <v>2731.4</v>
      </c>
      <c r="Q184" s="23">
        <f>SUM(Q180:Q183)</f>
        <v>0</v>
      </c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192"/>
    </row>
    <row r="185" spans="1:33" s="18" customFormat="1" ht="18.75" customHeight="1" x14ac:dyDescent="0.25">
      <c r="A185" s="178">
        <v>17</v>
      </c>
      <c r="B185" s="237" t="s">
        <v>105</v>
      </c>
      <c r="C185" s="211" t="s">
        <v>60</v>
      </c>
      <c r="D185" s="190" t="s">
        <v>27</v>
      </c>
      <c r="E185" s="193" t="s">
        <v>43</v>
      </c>
      <c r="F185" s="21">
        <v>2014</v>
      </c>
      <c r="G185" s="22">
        <v>53</v>
      </c>
      <c r="H185" s="22">
        <v>53</v>
      </c>
      <c r="I185" s="22">
        <v>0</v>
      </c>
      <c r="J185" s="22">
        <v>0</v>
      </c>
      <c r="K185" s="22">
        <v>0</v>
      </c>
      <c r="L185" s="22">
        <v>0</v>
      </c>
      <c r="M185" s="22">
        <v>53</v>
      </c>
      <c r="N185" s="22">
        <v>53</v>
      </c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  <c r="AA185" s="23"/>
      <c r="AB185" s="23"/>
      <c r="AC185" s="23"/>
      <c r="AD185" s="23"/>
      <c r="AE185" s="23"/>
      <c r="AF185" s="23"/>
      <c r="AG185" s="205" t="s">
        <v>17</v>
      </c>
    </row>
    <row r="186" spans="1:33" s="18" customFormat="1" ht="18.75" customHeight="1" x14ac:dyDescent="0.25">
      <c r="A186" s="179"/>
      <c r="B186" s="238"/>
      <c r="C186" s="212"/>
      <c r="D186" s="206"/>
      <c r="E186" s="194"/>
      <c r="F186" s="21">
        <v>2015</v>
      </c>
      <c r="G186" s="22">
        <v>3.5</v>
      </c>
      <c r="H186" s="22">
        <v>3.5</v>
      </c>
      <c r="I186" s="22">
        <v>0</v>
      </c>
      <c r="J186" s="22">
        <v>0</v>
      </c>
      <c r="K186" s="22">
        <v>0</v>
      </c>
      <c r="L186" s="22">
        <v>0</v>
      </c>
      <c r="M186" s="21">
        <v>3.5</v>
      </c>
      <c r="N186" s="22">
        <v>3.5</v>
      </c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  <c r="AA186" s="23"/>
      <c r="AB186" s="23"/>
      <c r="AC186" s="23"/>
      <c r="AD186" s="23"/>
      <c r="AE186" s="23"/>
      <c r="AF186" s="23"/>
      <c r="AG186" s="191"/>
    </row>
    <row r="187" spans="1:33" s="18" customFormat="1" ht="18.75" customHeight="1" x14ac:dyDescent="0.25">
      <c r="A187" s="179"/>
      <c r="B187" s="238"/>
      <c r="C187" s="212"/>
      <c r="D187" s="206"/>
      <c r="E187" s="194"/>
      <c r="F187" s="21">
        <v>2016</v>
      </c>
      <c r="G187" s="22">
        <v>5199.7</v>
      </c>
      <c r="H187" s="22">
        <v>5199.7</v>
      </c>
      <c r="I187" s="22">
        <v>5052.0377900000003</v>
      </c>
      <c r="J187" s="22">
        <v>5052</v>
      </c>
      <c r="K187" s="22">
        <v>0</v>
      </c>
      <c r="L187" s="22">
        <v>0</v>
      </c>
      <c r="M187" s="22">
        <v>147.69999999999999</v>
      </c>
      <c r="N187" s="22">
        <v>147.69999999999999</v>
      </c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  <c r="AA187" s="23"/>
      <c r="AB187" s="23"/>
      <c r="AC187" s="23"/>
      <c r="AD187" s="23"/>
      <c r="AE187" s="23"/>
      <c r="AF187" s="23"/>
      <c r="AG187" s="191"/>
    </row>
    <row r="188" spans="1:33" s="18" customFormat="1" ht="18.75" customHeight="1" x14ac:dyDescent="0.25">
      <c r="A188" s="179"/>
      <c r="B188" s="238"/>
      <c r="C188" s="212"/>
      <c r="D188" s="206"/>
      <c r="E188" s="194"/>
      <c r="F188" s="21">
        <v>2017</v>
      </c>
      <c r="G188" s="22">
        <v>2070.5</v>
      </c>
      <c r="H188" s="22">
        <v>2070.5</v>
      </c>
      <c r="I188" s="22">
        <v>1676.3462300000001</v>
      </c>
      <c r="J188" s="21">
        <v>1676.3</v>
      </c>
      <c r="K188" s="22">
        <v>228.59267</v>
      </c>
      <c r="L188" s="21">
        <v>228.6</v>
      </c>
      <c r="M188" s="22">
        <v>165.64684</v>
      </c>
      <c r="N188" s="22">
        <v>165.6</v>
      </c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  <c r="AA188" s="23"/>
      <c r="AB188" s="23"/>
      <c r="AC188" s="23"/>
      <c r="AD188" s="23"/>
      <c r="AE188" s="23"/>
      <c r="AF188" s="23"/>
      <c r="AG188" s="191"/>
    </row>
    <row r="189" spans="1:33" s="18" customFormat="1" ht="18.75" customHeight="1" x14ac:dyDescent="0.25">
      <c r="A189" s="179"/>
      <c r="B189" s="238"/>
      <c r="C189" s="212"/>
      <c r="D189" s="206"/>
      <c r="E189" s="194"/>
      <c r="F189" s="21">
        <v>2018</v>
      </c>
      <c r="G189" s="22">
        <v>1368.8</v>
      </c>
      <c r="H189" s="22">
        <v>0</v>
      </c>
      <c r="I189" s="22">
        <v>0</v>
      </c>
      <c r="J189" s="22">
        <v>0</v>
      </c>
      <c r="K189" s="21">
        <v>1268.8</v>
      </c>
      <c r="L189" s="22">
        <v>0</v>
      </c>
      <c r="M189" s="22">
        <v>100</v>
      </c>
      <c r="N189" s="22">
        <v>0</v>
      </c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  <c r="AA189" s="23"/>
      <c r="AB189" s="23"/>
      <c r="AC189" s="23"/>
      <c r="AD189" s="23"/>
      <c r="AE189" s="23"/>
      <c r="AF189" s="23"/>
      <c r="AG189" s="191"/>
    </row>
    <row r="190" spans="1:33" s="18" customFormat="1" ht="18.75" customHeight="1" x14ac:dyDescent="0.25">
      <c r="A190" s="179"/>
      <c r="B190" s="238"/>
      <c r="C190" s="212"/>
      <c r="D190" s="206"/>
      <c r="E190" s="194"/>
      <c r="F190" s="21">
        <v>2019</v>
      </c>
      <c r="G190" s="22">
        <v>0</v>
      </c>
      <c r="H190" s="22">
        <v>0</v>
      </c>
      <c r="I190" s="22">
        <v>0</v>
      </c>
      <c r="J190" s="22">
        <v>0</v>
      </c>
      <c r="K190" s="22">
        <v>0</v>
      </c>
      <c r="L190" s="22">
        <v>0</v>
      </c>
      <c r="M190" s="22">
        <v>0</v>
      </c>
      <c r="N190" s="22">
        <v>0</v>
      </c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  <c r="AA190" s="23"/>
      <c r="AB190" s="23"/>
      <c r="AC190" s="23"/>
      <c r="AD190" s="23"/>
      <c r="AE190" s="23"/>
      <c r="AF190" s="23"/>
      <c r="AG190" s="191"/>
    </row>
    <row r="191" spans="1:33" s="18" customFormat="1" ht="18.75" customHeight="1" x14ac:dyDescent="0.25">
      <c r="A191" s="179"/>
      <c r="B191" s="238"/>
      <c r="C191" s="212"/>
      <c r="D191" s="206"/>
      <c r="E191" s="194"/>
      <c r="F191" s="21">
        <v>2020</v>
      </c>
      <c r="G191" s="22">
        <v>0</v>
      </c>
      <c r="H191" s="22">
        <v>0</v>
      </c>
      <c r="I191" s="22">
        <v>0</v>
      </c>
      <c r="J191" s="22">
        <v>0</v>
      </c>
      <c r="K191" s="22">
        <v>0</v>
      </c>
      <c r="L191" s="22">
        <v>0</v>
      </c>
      <c r="M191" s="22">
        <v>0</v>
      </c>
      <c r="N191" s="22">
        <v>0</v>
      </c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3"/>
      <c r="AC191" s="23"/>
      <c r="AD191" s="23"/>
      <c r="AE191" s="23"/>
      <c r="AF191" s="23"/>
      <c r="AG191" s="191"/>
    </row>
    <row r="192" spans="1:33" s="18" customFormat="1" ht="18.75" customHeight="1" x14ac:dyDescent="0.25">
      <c r="A192" s="180"/>
      <c r="B192" s="239"/>
      <c r="C192" s="213"/>
      <c r="D192" s="207"/>
      <c r="E192" s="195"/>
      <c r="F192" s="23" t="s">
        <v>18</v>
      </c>
      <c r="G192" s="29">
        <f>G185+G186+G187+G188+G189+G190+G191</f>
        <v>8695.5</v>
      </c>
      <c r="H192" s="29">
        <f>SUM(H185:H191)</f>
        <v>7326.7</v>
      </c>
      <c r="I192" s="29">
        <f>SUM(I185:I191)</f>
        <v>6728.3840200000004</v>
      </c>
      <c r="J192" s="29">
        <f>SUM(I185:I191)</f>
        <v>6728.3840200000004</v>
      </c>
      <c r="K192" s="29">
        <f>SUM(K185:K191)</f>
        <v>1497.39267</v>
      </c>
      <c r="L192" s="29">
        <f>SUM(L185:L191)</f>
        <v>228.6</v>
      </c>
      <c r="M192" s="29">
        <f>SUM(M185:M191)</f>
        <v>469.84683999999999</v>
      </c>
      <c r="N192" s="29">
        <f>SUM(N185:N191)</f>
        <v>369.79999999999995</v>
      </c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  <c r="AC192" s="23"/>
      <c r="AD192" s="23"/>
      <c r="AE192" s="23"/>
      <c r="AF192" s="23"/>
      <c r="AG192" s="192"/>
    </row>
    <row r="193" spans="1:33" s="18" customFormat="1" ht="15" customHeight="1" x14ac:dyDescent="0.25">
      <c r="A193" s="178">
        <v>18</v>
      </c>
      <c r="B193" s="193" t="s">
        <v>106</v>
      </c>
      <c r="C193" s="193" t="s">
        <v>232</v>
      </c>
      <c r="D193" s="190" t="s">
        <v>231</v>
      </c>
      <c r="E193" s="196" t="s">
        <v>111</v>
      </c>
      <c r="F193" s="48" t="s">
        <v>273</v>
      </c>
      <c r="G193" s="22">
        <v>115</v>
      </c>
      <c r="H193" s="22">
        <v>115</v>
      </c>
      <c r="I193" s="23"/>
      <c r="J193" s="23"/>
      <c r="K193" s="23"/>
      <c r="L193" s="23"/>
      <c r="M193" s="22">
        <v>115</v>
      </c>
      <c r="N193" s="22">
        <v>115</v>
      </c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  <c r="AA193" s="23"/>
      <c r="AB193" s="23"/>
      <c r="AC193" s="23"/>
      <c r="AD193" s="23"/>
      <c r="AE193" s="23"/>
      <c r="AF193" s="23"/>
      <c r="AG193" s="205" t="s">
        <v>17</v>
      </c>
    </row>
    <row r="194" spans="1:33" s="18" customFormat="1" x14ac:dyDescent="0.25">
      <c r="A194" s="179"/>
      <c r="B194" s="194"/>
      <c r="C194" s="194"/>
      <c r="D194" s="206"/>
      <c r="E194" s="197"/>
      <c r="F194" s="21">
        <v>2024</v>
      </c>
      <c r="G194" s="22">
        <v>117.1</v>
      </c>
      <c r="H194" s="22"/>
      <c r="I194" s="23"/>
      <c r="J194" s="23"/>
      <c r="K194" s="23"/>
      <c r="L194" s="23"/>
      <c r="M194" s="22">
        <v>117.1</v>
      </c>
      <c r="N194" s="22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  <c r="AD194" s="23"/>
      <c r="AE194" s="23"/>
      <c r="AF194" s="23"/>
      <c r="AG194" s="191"/>
    </row>
    <row r="195" spans="1:33" s="18" customFormat="1" x14ac:dyDescent="0.25">
      <c r="A195" s="179"/>
      <c r="B195" s="194"/>
      <c r="C195" s="194"/>
      <c r="D195" s="206"/>
      <c r="E195" s="197"/>
      <c r="F195" s="21">
        <v>2025</v>
      </c>
      <c r="G195" s="22">
        <v>80</v>
      </c>
      <c r="H195" s="22"/>
      <c r="I195" s="23"/>
      <c r="J195" s="23"/>
      <c r="K195" s="23"/>
      <c r="L195" s="23"/>
      <c r="M195" s="22">
        <v>80</v>
      </c>
      <c r="N195" s="22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  <c r="AD195" s="23"/>
      <c r="AE195" s="23"/>
      <c r="AF195" s="23"/>
      <c r="AG195" s="191"/>
    </row>
    <row r="196" spans="1:33" s="18" customFormat="1" x14ac:dyDescent="0.25">
      <c r="A196" s="179"/>
      <c r="B196" s="194"/>
      <c r="C196" s="194"/>
      <c r="D196" s="206"/>
      <c r="E196" s="197"/>
      <c r="F196" s="21">
        <v>2026</v>
      </c>
      <c r="G196" s="22">
        <v>65</v>
      </c>
      <c r="H196" s="22"/>
      <c r="I196" s="23"/>
      <c r="J196" s="23"/>
      <c r="K196" s="23"/>
      <c r="L196" s="23"/>
      <c r="M196" s="22">
        <v>65</v>
      </c>
      <c r="N196" s="22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23"/>
      <c r="AC196" s="23"/>
      <c r="AD196" s="23"/>
      <c r="AE196" s="23"/>
      <c r="AF196" s="23"/>
      <c r="AG196" s="191"/>
    </row>
    <row r="197" spans="1:33" s="18" customFormat="1" ht="80.25" customHeight="1" x14ac:dyDescent="0.25">
      <c r="A197" s="180"/>
      <c r="B197" s="195"/>
      <c r="C197" s="195"/>
      <c r="D197" s="207"/>
      <c r="E197" s="198"/>
      <c r="F197" s="23" t="s">
        <v>18</v>
      </c>
      <c r="G197" s="29">
        <f>SUM(G193:G196)</f>
        <v>377.1</v>
      </c>
      <c r="H197" s="29">
        <f>SUM(H193:H196)</f>
        <v>115</v>
      </c>
      <c r="I197" s="23"/>
      <c r="J197" s="23"/>
      <c r="K197" s="23"/>
      <c r="L197" s="23"/>
      <c r="M197" s="29">
        <f>SUM(M193:M196)</f>
        <v>377.1</v>
      </c>
      <c r="N197" s="29">
        <f>SUM(N193:N196)</f>
        <v>115</v>
      </c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  <c r="AA197" s="23"/>
      <c r="AB197" s="23"/>
      <c r="AC197" s="23"/>
      <c r="AD197" s="23"/>
      <c r="AE197" s="23"/>
      <c r="AF197" s="23"/>
      <c r="AG197" s="192"/>
    </row>
    <row r="198" spans="1:33" s="18" customFormat="1" x14ac:dyDescent="0.25">
      <c r="A198" s="178">
        <v>19</v>
      </c>
      <c r="B198" s="193" t="s">
        <v>107</v>
      </c>
      <c r="C198" s="196" t="s">
        <v>153</v>
      </c>
      <c r="D198" s="190" t="s">
        <v>79</v>
      </c>
      <c r="E198" s="193" t="s">
        <v>43</v>
      </c>
      <c r="F198" s="21">
        <v>2018</v>
      </c>
      <c r="G198" s="22">
        <v>1791.1</v>
      </c>
      <c r="H198" s="21">
        <v>1033.0999999999999</v>
      </c>
      <c r="I198" s="23"/>
      <c r="J198" s="23"/>
      <c r="K198" s="22">
        <v>0</v>
      </c>
      <c r="L198" s="22">
        <v>0</v>
      </c>
      <c r="M198" s="21">
        <v>621.5</v>
      </c>
      <c r="N198" s="21">
        <v>621.5</v>
      </c>
      <c r="O198" s="21"/>
      <c r="P198" s="23"/>
      <c r="Q198" s="23"/>
      <c r="R198" s="23"/>
      <c r="S198" s="23"/>
      <c r="T198" s="23"/>
      <c r="U198" s="23"/>
      <c r="V198" s="23"/>
      <c r="W198" s="21">
        <v>1169.5999999999999</v>
      </c>
      <c r="X198" s="21">
        <v>411.6</v>
      </c>
      <c r="Y198" s="23"/>
      <c r="Z198" s="23"/>
      <c r="AA198" s="23"/>
      <c r="AB198" s="23"/>
      <c r="AC198" s="23"/>
      <c r="AD198" s="23"/>
      <c r="AE198" s="23"/>
      <c r="AF198" s="23"/>
      <c r="AG198" s="205" t="s">
        <v>17</v>
      </c>
    </row>
    <row r="199" spans="1:33" s="18" customFormat="1" ht="18.75" customHeight="1" x14ac:dyDescent="0.25">
      <c r="A199" s="179"/>
      <c r="B199" s="194"/>
      <c r="C199" s="197"/>
      <c r="D199" s="206"/>
      <c r="E199" s="194"/>
      <c r="F199" s="21">
        <v>2019</v>
      </c>
      <c r="G199" s="22">
        <v>1778.6</v>
      </c>
      <c r="H199" s="21">
        <v>802.8</v>
      </c>
      <c r="I199" s="23"/>
      <c r="J199" s="23"/>
      <c r="K199" s="22">
        <v>0</v>
      </c>
      <c r="L199" s="22">
        <v>0</v>
      </c>
      <c r="M199" s="22">
        <v>610</v>
      </c>
      <c r="N199" s="22">
        <v>610</v>
      </c>
      <c r="O199" s="16"/>
      <c r="P199" s="21"/>
      <c r="Q199" s="23"/>
      <c r="R199" s="23"/>
      <c r="S199" s="23"/>
      <c r="T199" s="23"/>
      <c r="U199" s="23"/>
      <c r="V199" s="23"/>
      <c r="W199" s="16">
        <v>1168.5999999999999</v>
      </c>
      <c r="X199" s="21">
        <v>192.8</v>
      </c>
      <c r="Y199" s="23"/>
      <c r="Z199" s="23"/>
      <c r="AA199" s="23"/>
      <c r="AB199" s="23"/>
      <c r="AC199" s="23"/>
      <c r="AD199" s="23"/>
      <c r="AE199" s="23"/>
      <c r="AF199" s="23"/>
      <c r="AG199" s="191"/>
    </row>
    <row r="200" spans="1:33" s="18" customFormat="1" ht="17.25" customHeight="1" x14ac:dyDescent="0.25">
      <c r="A200" s="179"/>
      <c r="B200" s="194"/>
      <c r="C200" s="197"/>
      <c r="D200" s="206"/>
      <c r="E200" s="194"/>
      <c r="F200" s="21">
        <v>2020</v>
      </c>
      <c r="G200" s="22">
        <v>28817</v>
      </c>
      <c r="H200" s="21">
        <v>18510.2</v>
      </c>
      <c r="I200" s="23"/>
      <c r="J200" s="23"/>
      <c r="K200" s="22">
        <v>27763.4</v>
      </c>
      <c r="L200" s="22">
        <v>17694</v>
      </c>
      <c r="M200" s="22">
        <v>610</v>
      </c>
      <c r="N200" s="22">
        <v>610</v>
      </c>
      <c r="O200" s="16"/>
      <c r="P200" s="21"/>
      <c r="Q200" s="23"/>
      <c r="R200" s="23"/>
      <c r="S200" s="23"/>
      <c r="T200" s="23"/>
      <c r="U200" s="23"/>
      <c r="V200" s="23"/>
      <c r="W200" s="16">
        <v>443.6</v>
      </c>
      <c r="X200" s="21">
        <v>206.2</v>
      </c>
      <c r="Y200" s="23"/>
      <c r="Z200" s="23"/>
      <c r="AA200" s="23"/>
      <c r="AB200" s="23"/>
      <c r="AC200" s="23"/>
      <c r="AD200" s="23"/>
      <c r="AE200" s="23"/>
      <c r="AF200" s="23"/>
      <c r="AG200" s="191"/>
    </row>
    <row r="201" spans="1:33" s="18" customFormat="1" ht="15.75" customHeight="1" x14ac:dyDescent="0.25">
      <c r="A201" s="179"/>
      <c r="B201" s="194"/>
      <c r="C201" s="197"/>
      <c r="D201" s="206"/>
      <c r="E201" s="194"/>
      <c r="F201" s="21">
        <v>2021</v>
      </c>
      <c r="G201" s="22">
        <v>34119.699999999997</v>
      </c>
      <c r="H201" s="21">
        <v>34109.699999999997</v>
      </c>
      <c r="I201" s="21"/>
      <c r="J201" s="21"/>
      <c r="K201" s="22">
        <v>32471.200000000001</v>
      </c>
      <c r="L201" s="21">
        <v>32471.200000000001</v>
      </c>
      <c r="M201" s="22">
        <v>610</v>
      </c>
      <c r="N201" s="22">
        <v>600</v>
      </c>
      <c r="O201" s="16"/>
      <c r="P201" s="21"/>
      <c r="Q201" s="23"/>
      <c r="R201" s="23"/>
      <c r="S201" s="23"/>
      <c r="T201" s="23"/>
      <c r="U201" s="23"/>
      <c r="V201" s="23"/>
      <c r="W201" s="19">
        <v>1038.5</v>
      </c>
      <c r="X201" s="21">
        <v>1038.5</v>
      </c>
      <c r="Y201" s="23"/>
      <c r="Z201" s="23"/>
      <c r="AA201" s="23"/>
      <c r="AB201" s="23"/>
      <c r="AC201" s="23"/>
      <c r="AD201" s="23"/>
      <c r="AE201" s="23"/>
      <c r="AF201" s="23"/>
      <c r="AG201" s="191"/>
    </row>
    <row r="202" spans="1:33" s="18" customFormat="1" ht="18" customHeight="1" x14ac:dyDescent="0.25">
      <c r="A202" s="179"/>
      <c r="B202" s="194"/>
      <c r="C202" s="197"/>
      <c r="D202" s="206"/>
      <c r="E202" s="194"/>
      <c r="F202" s="21">
        <v>2022</v>
      </c>
      <c r="G202" s="22">
        <v>1103.4000000000001</v>
      </c>
      <c r="H202" s="23"/>
      <c r="I202" s="21"/>
      <c r="J202" s="21"/>
      <c r="K202" s="22">
        <v>0</v>
      </c>
      <c r="L202" s="23"/>
      <c r="M202" s="22">
        <v>610</v>
      </c>
      <c r="N202" s="23"/>
      <c r="O202" s="16"/>
      <c r="P202" s="21"/>
      <c r="Q202" s="23"/>
      <c r="R202" s="23"/>
      <c r="S202" s="23"/>
      <c r="T202" s="23"/>
      <c r="U202" s="23"/>
      <c r="V202" s="23"/>
      <c r="W202" s="19">
        <v>493.4</v>
      </c>
      <c r="X202" s="23"/>
      <c r="Y202" s="23"/>
      <c r="Z202" s="23"/>
      <c r="AA202" s="23"/>
      <c r="AB202" s="23"/>
      <c r="AC202" s="23"/>
      <c r="AD202" s="23"/>
      <c r="AE202" s="23"/>
      <c r="AF202" s="23"/>
      <c r="AG202" s="191"/>
    </row>
    <row r="203" spans="1:33" s="18" customFormat="1" ht="18" customHeight="1" x14ac:dyDescent="0.25">
      <c r="A203" s="179"/>
      <c r="B203" s="194"/>
      <c r="C203" s="197"/>
      <c r="D203" s="206"/>
      <c r="E203" s="194"/>
      <c r="F203" s="21">
        <v>2023</v>
      </c>
      <c r="G203" s="22">
        <v>1114</v>
      </c>
      <c r="H203" s="23"/>
      <c r="I203" s="23"/>
      <c r="J203" s="23"/>
      <c r="K203" s="22">
        <v>0</v>
      </c>
      <c r="L203" s="23"/>
      <c r="M203" s="22">
        <v>610</v>
      </c>
      <c r="N203" s="23"/>
      <c r="O203" s="16"/>
      <c r="P203" s="21"/>
      <c r="Q203" s="23"/>
      <c r="R203" s="23"/>
      <c r="S203" s="23"/>
      <c r="T203" s="23"/>
      <c r="U203" s="23"/>
      <c r="V203" s="23"/>
      <c r="W203" s="19">
        <v>504</v>
      </c>
      <c r="X203" s="23"/>
      <c r="Y203" s="23"/>
      <c r="Z203" s="23"/>
      <c r="AA203" s="23"/>
      <c r="AB203" s="23"/>
      <c r="AC203" s="23"/>
      <c r="AD203" s="23"/>
      <c r="AE203" s="23"/>
      <c r="AF203" s="23"/>
      <c r="AG203" s="191"/>
    </row>
    <row r="204" spans="1:33" s="18" customFormat="1" ht="17.25" customHeight="1" x14ac:dyDescent="0.25">
      <c r="A204" s="179"/>
      <c r="B204" s="194"/>
      <c r="C204" s="197"/>
      <c r="D204" s="206"/>
      <c r="E204" s="194"/>
      <c r="F204" s="21">
        <v>2024</v>
      </c>
      <c r="G204" s="22">
        <v>1124.2</v>
      </c>
      <c r="H204" s="23"/>
      <c r="I204" s="23"/>
      <c r="J204" s="23"/>
      <c r="K204" s="22">
        <v>0</v>
      </c>
      <c r="L204" s="23"/>
      <c r="M204" s="22">
        <v>610</v>
      </c>
      <c r="N204" s="23"/>
      <c r="O204" s="16"/>
      <c r="P204" s="21"/>
      <c r="Q204" s="23"/>
      <c r="R204" s="23"/>
      <c r="S204" s="23"/>
      <c r="T204" s="23"/>
      <c r="U204" s="23"/>
      <c r="V204" s="23"/>
      <c r="W204" s="19">
        <v>514.20000000000005</v>
      </c>
      <c r="X204" s="23"/>
      <c r="Y204" s="23"/>
      <c r="Z204" s="23"/>
      <c r="AA204" s="23"/>
      <c r="AB204" s="23"/>
      <c r="AC204" s="23"/>
      <c r="AD204" s="23"/>
      <c r="AE204" s="23"/>
      <c r="AF204" s="23"/>
      <c r="AG204" s="191"/>
    </row>
    <row r="205" spans="1:33" s="18" customFormat="1" ht="36" customHeight="1" x14ac:dyDescent="0.25">
      <c r="A205" s="180"/>
      <c r="B205" s="195"/>
      <c r="C205" s="198"/>
      <c r="D205" s="207"/>
      <c r="E205" s="195"/>
      <c r="F205" s="23" t="s">
        <v>18</v>
      </c>
      <c r="G205" s="29">
        <f>SUM(G198:G204)</f>
        <v>69847.999999999985</v>
      </c>
      <c r="H205" s="23">
        <f>SUM(H198:H204)</f>
        <v>54455.8</v>
      </c>
      <c r="I205" s="29"/>
      <c r="J205" s="23"/>
      <c r="K205" s="29">
        <f>SUM(K198:K204)</f>
        <v>60234.600000000006</v>
      </c>
      <c r="L205" s="29">
        <f>SUM(L198:L204)</f>
        <v>50165.2</v>
      </c>
      <c r="M205" s="29">
        <f>SUM(M198:M204)</f>
        <v>4281.5</v>
      </c>
      <c r="N205" s="29">
        <f>SUM(N198:N204)</f>
        <v>2441.5</v>
      </c>
      <c r="O205" s="23"/>
      <c r="P205" s="29"/>
      <c r="Q205" s="23"/>
      <c r="R205" s="23"/>
      <c r="S205" s="23"/>
      <c r="T205" s="23"/>
      <c r="U205" s="23"/>
      <c r="V205" s="23"/>
      <c r="W205" s="29">
        <f>SUM(W198:W204)</f>
        <v>5331.9</v>
      </c>
      <c r="X205" s="23">
        <f>SUM(X198:X204)</f>
        <v>1849.1000000000001</v>
      </c>
      <c r="Y205" s="23"/>
      <c r="Z205" s="23"/>
      <c r="AA205" s="23"/>
      <c r="AB205" s="23"/>
      <c r="AC205" s="23"/>
      <c r="AD205" s="23"/>
      <c r="AE205" s="23"/>
      <c r="AF205" s="23"/>
      <c r="AG205" s="192"/>
    </row>
    <row r="206" spans="1:33" s="40" customFormat="1" x14ac:dyDescent="0.25">
      <c r="A206" s="102"/>
      <c r="B206" s="39" t="s">
        <v>28</v>
      </c>
      <c r="C206" s="39"/>
      <c r="D206" s="39"/>
      <c r="E206" s="39"/>
      <c r="F206" s="21"/>
      <c r="G206" s="21"/>
      <c r="H206" s="21"/>
      <c r="I206" s="21"/>
      <c r="J206" s="21"/>
      <c r="K206" s="22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38"/>
      <c r="Z206" s="38"/>
      <c r="AA206" s="21"/>
      <c r="AB206" s="21"/>
      <c r="AC206" s="21"/>
      <c r="AD206" s="21"/>
      <c r="AE206" s="21"/>
      <c r="AF206" s="21"/>
      <c r="AG206" s="119"/>
    </row>
    <row r="207" spans="1:33" s="18" customFormat="1" ht="15" customHeight="1" x14ac:dyDescent="0.25">
      <c r="A207" s="231" t="s">
        <v>143</v>
      </c>
      <c r="B207" s="193" t="s">
        <v>108</v>
      </c>
      <c r="C207" s="196" t="s">
        <v>153</v>
      </c>
      <c r="D207" s="190" t="s">
        <v>79</v>
      </c>
      <c r="E207" s="193" t="s">
        <v>43</v>
      </c>
      <c r="F207" s="21">
        <v>2018</v>
      </c>
      <c r="G207" s="22">
        <v>600</v>
      </c>
      <c r="H207" s="22">
        <v>600</v>
      </c>
      <c r="I207" s="23"/>
      <c r="J207" s="23"/>
      <c r="K207" s="23"/>
      <c r="L207" s="23"/>
      <c r="M207" s="22">
        <v>600</v>
      </c>
      <c r="N207" s="22">
        <v>600</v>
      </c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  <c r="AA207" s="23"/>
      <c r="AB207" s="23"/>
      <c r="AC207" s="23"/>
      <c r="AD207" s="23"/>
      <c r="AE207" s="23"/>
      <c r="AF207" s="23"/>
      <c r="AG207" s="205" t="s">
        <v>17</v>
      </c>
    </row>
    <row r="208" spans="1:33" s="18" customFormat="1" x14ac:dyDescent="0.25">
      <c r="A208" s="232"/>
      <c r="B208" s="194"/>
      <c r="C208" s="197"/>
      <c r="D208" s="206"/>
      <c r="E208" s="194"/>
      <c r="F208" s="21">
        <v>2019</v>
      </c>
      <c r="G208" s="22">
        <v>600</v>
      </c>
      <c r="H208" s="22">
        <v>600</v>
      </c>
      <c r="I208" s="23"/>
      <c r="J208" s="23"/>
      <c r="K208" s="23"/>
      <c r="L208" s="23"/>
      <c r="M208" s="22">
        <v>600</v>
      </c>
      <c r="N208" s="22">
        <v>600</v>
      </c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  <c r="AA208" s="23"/>
      <c r="AB208" s="23"/>
      <c r="AC208" s="23"/>
      <c r="AD208" s="23"/>
      <c r="AE208" s="23"/>
      <c r="AF208" s="23"/>
      <c r="AG208" s="191"/>
    </row>
    <row r="209" spans="1:33" s="18" customFormat="1" x14ac:dyDescent="0.25">
      <c r="A209" s="232"/>
      <c r="B209" s="194"/>
      <c r="C209" s="197"/>
      <c r="D209" s="206"/>
      <c r="E209" s="194"/>
      <c r="F209" s="21">
        <v>2020</v>
      </c>
      <c r="G209" s="22">
        <v>600</v>
      </c>
      <c r="H209" s="22">
        <v>600</v>
      </c>
      <c r="I209" s="23"/>
      <c r="J209" s="23"/>
      <c r="K209" s="23"/>
      <c r="L209" s="23"/>
      <c r="M209" s="22">
        <v>600</v>
      </c>
      <c r="N209" s="22">
        <v>600</v>
      </c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  <c r="AA209" s="23"/>
      <c r="AB209" s="23"/>
      <c r="AC209" s="23"/>
      <c r="AD209" s="23"/>
      <c r="AE209" s="23"/>
      <c r="AF209" s="23"/>
      <c r="AG209" s="191"/>
    </row>
    <row r="210" spans="1:33" s="18" customFormat="1" x14ac:dyDescent="0.25">
      <c r="A210" s="232"/>
      <c r="B210" s="194"/>
      <c r="C210" s="197"/>
      <c r="D210" s="206"/>
      <c r="E210" s="194"/>
      <c r="F210" s="21">
        <v>2021</v>
      </c>
      <c r="G210" s="22">
        <v>600</v>
      </c>
      <c r="H210" s="22">
        <v>600</v>
      </c>
      <c r="I210" s="23"/>
      <c r="J210" s="23"/>
      <c r="K210" s="23"/>
      <c r="L210" s="23"/>
      <c r="M210" s="22">
        <v>600</v>
      </c>
      <c r="N210" s="22">
        <v>600</v>
      </c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  <c r="AA210" s="23"/>
      <c r="AB210" s="23"/>
      <c r="AC210" s="23"/>
      <c r="AD210" s="23"/>
      <c r="AE210" s="23"/>
      <c r="AF210" s="23"/>
      <c r="AG210" s="191"/>
    </row>
    <row r="211" spans="1:33" s="18" customFormat="1" x14ac:dyDescent="0.25">
      <c r="A211" s="232"/>
      <c r="B211" s="194"/>
      <c r="C211" s="197"/>
      <c r="D211" s="206"/>
      <c r="E211" s="194"/>
      <c r="F211" s="21">
        <v>2022</v>
      </c>
      <c r="G211" s="22">
        <v>600</v>
      </c>
      <c r="H211" s="29"/>
      <c r="I211" s="23"/>
      <c r="J211" s="23"/>
      <c r="K211" s="23"/>
      <c r="L211" s="23"/>
      <c r="M211" s="22">
        <v>600</v>
      </c>
      <c r="N211" s="29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  <c r="AA211" s="23"/>
      <c r="AB211" s="23"/>
      <c r="AC211" s="23"/>
      <c r="AD211" s="23"/>
      <c r="AE211" s="23"/>
      <c r="AF211" s="23"/>
      <c r="AG211" s="191"/>
    </row>
    <row r="212" spans="1:33" s="18" customFormat="1" x14ac:dyDescent="0.25">
      <c r="A212" s="232"/>
      <c r="B212" s="194"/>
      <c r="C212" s="197"/>
      <c r="D212" s="206"/>
      <c r="E212" s="194"/>
      <c r="F212" s="21">
        <v>2023</v>
      </c>
      <c r="G212" s="22">
        <v>600</v>
      </c>
      <c r="H212" s="29"/>
      <c r="I212" s="23"/>
      <c r="J212" s="23"/>
      <c r="K212" s="23"/>
      <c r="L212" s="23"/>
      <c r="M212" s="22">
        <v>600</v>
      </c>
      <c r="N212" s="29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  <c r="AA212" s="23"/>
      <c r="AB212" s="23"/>
      <c r="AC212" s="23"/>
      <c r="AD212" s="23"/>
      <c r="AE212" s="23"/>
      <c r="AF212" s="23"/>
      <c r="AG212" s="191"/>
    </row>
    <row r="213" spans="1:33" s="18" customFormat="1" x14ac:dyDescent="0.25">
      <c r="A213" s="232"/>
      <c r="B213" s="194"/>
      <c r="C213" s="197"/>
      <c r="D213" s="206"/>
      <c r="E213" s="194"/>
      <c r="F213" s="21">
        <v>2024</v>
      </c>
      <c r="G213" s="22">
        <v>600</v>
      </c>
      <c r="H213" s="29"/>
      <c r="I213" s="23"/>
      <c r="J213" s="23"/>
      <c r="K213" s="23"/>
      <c r="L213" s="23"/>
      <c r="M213" s="22">
        <v>600</v>
      </c>
      <c r="N213" s="29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  <c r="AA213" s="23"/>
      <c r="AB213" s="23"/>
      <c r="AC213" s="23"/>
      <c r="AD213" s="23"/>
      <c r="AE213" s="23"/>
      <c r="AF213" s="23"/>
      <c r="AG213" s="191"/>
    </row>
    <row r="214" spans="1:33" s="18" customFormat="1" ht="46.5" customHeight="1" x14ac:dyDescent="0.25">
      <c r="A214" s="233"/>
      <c r="B214" s="195"/>
      <c r="C214" s="198"/>
      <c r="D214" s="207"/>
      <c r="E214" s="195"/>
      <c r="F214" s="23" t="s">
        <v>29</v>
      </c>
      <c r="G214" s="29">
        <f>SUM(G207:G213)</f>
        <v>4200</v>
      </c>
      <c r="H214" s="29">
        <f>SUM(H207:H213)</f>
        <v>2400</v>
      </c>
      <c r="I214" s="23"/>
      <c r="J214" s="23"/>
      <c r="K214" s="23"/>
      <c r="L214" s="23"/>
      <c r="M214" s="29">
        <f>SUM(M207:M213)</f>
        <v>4200</v>
      </c>
      <c r="N214" s="29">
        <f>SUM(N207:N213)</f>
        <v>2400</v>
      </c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  <c r="AA214" s="23"/>
      <c r="AB214" s="23"/>
      <c r="AC214" s="23"/>
      <c r="AD214" s="23"/>
      <c r="AE214" s="23"/>
      <c r="AF214" s="23"/>
      <c r="AG214" s="192"/>
    </row>
    <row r="215" spans="1:33" s="40" customFormat="1" ht="19.5" customHeight="1" x14ac:dyDescent="0.25">
      <c r="A215" s="231" t="s">
        <v>144</v>
      </c>
      <c r="B215" s="193" t="s">
        <v>31</v>
      </c>
      <c r="C215" s="196" t="s">
        <v>153</v>
      </c>
      <c r="D215" s="190" t="s">
        <v>79</v>
      </c>
      <c r="E215" s="193" t="s">
        <v>43</v>
      </c>
      <c r="F215" s="21">
        <v>2018</v>
      </c>
      <c r="G215" s="22">
        <v>21.5</v>
      </c>
      <c r="H215" s="22">
        <v>21.5</v>
      </c>
      <c r="I215" s="21"/>
      <c r="J215" s="21"/>
      <c r="K215" s="21"/>
      <c r="L215" s="21"/>
      <c r="M215" s="22">
        <v>21.5</v>
      </c>
      <c r="N215" s="22">
        <v>21.5</v>
      </c>
      <c r="O215" s="21"/>
      <c r="P215" s="21"/>
      <c r="Q215" s="21"/>
      <c r="R215" s="21"/>
      <c r="S215" s="21"/>
      <c r="T215" s="21"/>
      <c r="U215" s="21" t="s">
        <v>42</v>
      </c>
      <c r="V215" s="21"/>
      <c r="W215" s="21"/>
      <c r="X215" s="21"/>
      <c r="Y215" s="21"/>
      <c r="Z215" s="21"/>
      <c r="AA215" s="21"/>
      <c r="AB215" s="21"/>
      <c r="AC215" s="21"/>
      <c r="AD215" s="21"/>
      <c r="AE215" s="21"/>
      <c r="AF215" s="21"/>
      <c r="AG215" s="205" t="s">
        <v>17</v>
      </c>
    </row>
    <row r="216" spans="1:33" s="40" customFormat="1" x14ac:dyDescent="0.25">
      <c r="A216" s="232"/>
      <c r="B216" s="194"/>
      <c r="C216" s="197"/>
      <c r="D216" s="206"/>
      <c r="E216" s="194"/>
      <c r="F216" s="21">
        <v>2019</v>
      </c>
      <c r="G216" s="22">
        <v>10</v>
      </c>
      <c r="H216" s="22">
        <v>10</v>
      </c>
      <c r="I216" s="21"/>
      <c r="J216" s="21"/>
      <c r="K216" s="21"/>
      <c r="L216" s="21"/>
      <c r="M216" s="22">
        <v>10</v>
      </c>
      <c r="N216" s="22">
        <v>10</v>
      </c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  <c r="AE216" s="21"/>
      <c r="AF216" s="21"/>
      <c r="AG216" s="191"/>
    </row>
    <row r="217" spans="1:33" s="40" customFormat="1" x14ac:dyDescent="0.25">
      <c r="A217" s="232"/>
      <c r="B217" s="194"/>
      <c r="C217" s="197"/>
      <c r="D217" s="206"/>
      <c r="E217" s="194"/>
      <c r="F217" s="21">
        <v>2020</v>
      </c>
      <c r="G217" s="22">
        <v>10</v>
      </c>
      <c r="H217" s="22">
        <v>10</v>
      </c>
      <c r="I217" s="21"/>
      <c r="J217" s="21"/>
      <c r="K217" s="21"/>
      <c r="L217" s="21"/>
      <c r="M217" s="22">
        <v>10</v>
      </c>
      <c r="N217" s="22">
        <v>10</v>
      </c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  <c r="AE217" s="21"/>
      <c r="AF217" s="21"/>
      <c r="AG217" s="191"/>
    </row>
    <row r="218" spans="1:33" s="40" customFormat="1" x14ac:dyDescent="0.25">
      <c r="A218" s="232"/>
      <c r="B218" s="194"/>
      <c r="C218" s="197"/>
      <c r="D218" s="206"/>
      <c r="E218" s="194"/>
      <c r="F218" s="21">
        <v>2021</v>
      </c>
      <c r="G218" s="22">
        <v>10</v>
      </c>
      <c r="H218" s="22">
        <v>0</v>
      </c>
      <c r="I218" s="23"/>
      <c r="J218" s="23"/>
      <c r="K218" s="23"/>
      <c r="L218" s="23"/>
      <c r="M218" s="22">
        <v>10</v>
      </c>
      <c r="N218" s="22">
        <v>0</v>
      </c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  <c r="AA218" s="23"/>
      <c r="AB218" s="23"/>
      <c r="AC218" s="23"/>
      <c r="AD218" s="23"/>
      <c r="AE218" s="23"/>
      <c r="AF218" s="23"/>
      <c r="AG218" s="191"/>
    </row>
    <row r="219" spans="1:33" s="40" customFormat="1" x14ac:dyDescent="0.25">
      <c r="A219" s="232"/>
      <c r="B219" s="194"/>
      <c r="C219" s="197"/>
      <c r="D219" s="206"/>
      <c r="E219" s="194"/>
      <c r="F219" s="21">
        <v>2022</v>
      </c>
      <c r="G219" s="22">
        <v>10</v>
      </c>
      <c r="H219" s="29"/>
      <c r="I219" s="23"/>
      <c r="J219" s="23"/>
      <c r="K219" s="23"/>
      <c r="L219" s="23"/>
      <c r="M219" s="22">
        <v>10</v>
      </c>
      <c r="N219" s="29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  <c r="AA219" s="23"/>
      <c r="AB219" s="23"/>
      <c r="AC219" s="23"/>
      <c r="AD219" s="23"/>
      <c r="AE219" s="23"/>
      <c r="AF219" s="23"/>
      <c r="AG219" s="191"/>
    </row>
    <row r="220" spans="1:33" s="40" customFormat="1" x14ac:dyDescent="0.25">
      <c r="A220" s="232"/>
      <c r="B220" s="194"/>
      <c r="C220" s="197"/>
      <c r="D220" s="206"/>
      <c r="E220" s="194"/>
      <c r="F220" s="21">
        <v>2023</v>
      </c>
      <c r="G220" s="22">
        <v>10</v>
      </c>
      <c r="H220" s="29"/>
      <c r="I220" s="23"/>
      <c r="J220" s="23"/>
      <c r="K220" s="23"/>
      <c r="L220" s="23"/>
      <c r="M220" s="22">
        <v>10</v>
      </c>
      <c r="N220" s="29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  <c r="AA220" s="23"/>
      <c r="AB220" s="23"/>
      <c r="AC220" s="23"/>
      <c r="AD220" s="23"/>
      <c r="AE220" s="23"/>
      <c r="AF220" s="23"/>
      <c r="AG220" s="191"/>
    </row>
    <row r="221" spans="1:33" s="40" customFormat="1" x14ac:dyDescent="0.25">
      <c r="A221" s="232"/>
      <c r="B221" s="194"/>
      <c r="C221" s="197"/>
      <c r="D221" s="206"/>
      <c r="E221" s="194"/>
      <c r="F221" s="21">
        <v>2024</v>
      </c>
      <c r="G221" s="22">
        <v>10</v>
      </c>
      <c r="H221" s="29"/>
      <c r="I221" s="23"/>
      <c r="J221" s="23"/>
      <c r="K221" s="23"/>
      <c r="L221" s="23"/>
      <c r="M221" s="22">
        <v>10</v>
      </c>
      <c r="N221" s="29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  <c r="AA221" s="23"/>
      <c r="AB221" s="23"/>
      <c r="AC221" s="23"/>
      <c r="AD221" s="23"/>
      <c r="AE221" s="23"/>
      <c r="AF221" s="23"/>
      <c r="AG221" s="191"/>
    </row>
    <row r="222" spans="1:33" s="40" customFormat="1" ht="42.75" customHeight="1" x14ac:dyDescent="0.25">
      <c r="A222" s="233"/>
      <c r="B222" s="195"/>
      <c r="C222" s="198"/>
      <c r="D222" s="207"/>
      <c r="E222" s="195"/>
      <c r="F222" s="23" t="s">
        <v>29</v>
      </c>
      <c r="G222" s="29">
        <f>SUM(G215:G221)</f>
        <v>81.5</v>
      </c>
      <c r="H222" s="29">
        <f>SUM(H215:H221)</f>
        <v>41.5</v>
      </c>
      <c r="I222" s="23"/>
      <c r="J222" s="23"/>
      <c r="K222" s="23"/>
      <c r="L222" s="23"/>
      <c r="M222" s="29">
        <f>SUM(M215:M221)</f>
        <v>81.5</v>
      </c>
      <c r="N222" s="29">
        <f>SUM(N215:N221)</f>
        <v>41.5</v>
      </c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  <c r="AA222" s="23"/>
      <c r="AB222" s="23"/>
      <c r="AC222" s="23"/>
      <c r="AD222" s="23"/>
      <c r="AE222" s="23"/>
      <c r="AF222" s="23"/>
      <c r="AG222" s="192"/>
    </row>
    <row r="223" spans="1:33" s="40" customFormat="1" ht="19.5" customHeight="1" x14ac:dyDescent="0.25">
      <c r="A223" s="231" t="s">
        <v>145</v>
      </c>
      <c r="B223" s="193" t="s">
        <v>109</v>
      </c>
      <c r="C223" s="196" t="s">
        <v>154</v>
      </c>
      <c r="D223" s="190" t="s">
        <v>79</v>
      </c>
      <c r="E223" s="193" t="s">
        <v>43</v>
      </c>
      <c r="F223" s="21">
        <v>2018</v>
      </c>
      <c r="G223" s="22">
        <v>1169.5999999999999</v>
      </c>
      <c r="H223" s="21">
        <v>411.6</v>
      </c>
      <c r="I223" s="21"/>
      <c r="J223" s="21"/>
      <c r="K223" s="22">
        <v>0</v>
      </c>
      <c r="L223" s="22">
        <v>0</v>
      </c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>
        <v>1169.5999999999999</v>
      </c>
      <c r="X223" s="21">
        <v>411.6</v>
      </c>
      <c r="Y223" s="21"/>
      <c r="Z223" s="21"/>
      <c r="AA223" s="21"/>
      <c r="AB223" s="21"/>
      <c r="AC223" s="21"/>
      <c r="AD223" s="21"/>
      <c r="AE223" s="21"/>
      <c r="AF223" s="21"/>
      <c r="AG223" s="205" t="s">
        <v>17</v>
      </c>
    </row>
    <row r="224" spans="1:33" s="40" customFormat="1" x14ac:dyDescent="0.25">
      <c r="A224" s="232"/>
      <c r="B224" s="194"/>
      <c r="C224" s="197"/>
      <c r="D224" s="206"/>
      <c r="E224" s="194"/>
      <c r="F224" s="21">
        <v>2019</v>
      </c>
      <c r="G224" s="22">
        <v>1168.5999999999999</v>
      </c>
      <c r="H224" s="21">
        <v>192.8</v>
      </c>
      <c r="I224" s="21"/>
      <c r="J224" s="21"/>
      <c r="K224" s="22">
        <v>0</v>
      </c>
      <c r="L224" s="22">
        <v>0</v>
      </c>
      <c r="M224" s="22"/>
      <c r="N224" s="21"/>
      <c r="O224" s="21"/>
      <c r="P224" s="21"/>
      <c r="Q224" s="21"/>
      <c r="R224" s="21"/>
      <c r="S224" s="21"/>
      <c r="T224" s="21"/>
      <c r="U224" s="21"/>
      <c r="V224" s="21"/>
      <c r="W224" s="21">
        <v>1168.5999999999999</v>
      </c>
      <c r="X224" s="21">
        <v>192.8</v>
      </c>
      <c r="Y224" s="21"/>
      <c r="Z224" s="21"/>
      <c r="AA224" s="21"/>
      <c r="AB224" s="21"/>
      <c r="AC224" s="21"/>
      <c r="AD224" s="21"/>
      <c r="AE224" s="21"/>
      <c r="AF224" s="21"/>
      <c r="AG224" s="191"/>
    </row>
    <row r="225" spans="1:33" s="40" customFormat="1" x14ac:dyDescent="0.25">
      <c r="A225" s="232"/>
      <c r="B225" s="194"/>
      <c r="C225" s="197"/>
      <c r="D225" s="206"/>
      <c r="E225" s="194"/>
      <c r="F225" s="21">
        <v>2020</v>
      </c>
      <c r="G225" s="22">
        <f>SUM(K225+W225)</f>
        <v>28207</v>
      </c>
      <c r="H225" s="21">
        <v>17900.2</v>
      </c>
      <c r="I225" s="21"/>
      <c r="J225" s="21"/>
      <c r="K225" s="22">
        <v>27763.4</v>
      </c>
      <c r="L225" s="22">
        <v>17694</v>
      </c>
      <c r="M225" s="22"/>
      <c r="N225" s="21"/>
      <c r="O225" s="21"/>
      <c r="P225" s="21"/>
      <c r="Q225" s="21"/>
      <c r="R225" s="21"/>
      <c r="S225" s="21"/>
      <c r="T225" s="21"/>
      <c r="U225" s="21"/>
      <c r="V225" s="21"/>
      <c r="W225" s="21">
        <v>443.6</v>
      </c>
      <c r="X225" s="21">
        <v>206.2</v>
      </c>
      <c r="Y225" s="21"/>
      <c r="Z225" s="21"/>
      <c r="AA225" s="21"/>
      <c r="AB225" s="21"/>
      <c r="AC225" s="21"/>
      <c r="AD225" s="21"/>
      <c r="AE225" s="21"/>
      <c r="AF225" s="21"/>
      <c r="AG225" s="191"/>
    </row>
    <row r="226" spans="1:33" s="40" customFormat="1" x14ac:dyDescent="0.25">
      <c r="A226" s="232"/>
      <c r="B226" s="194"/>
      <c r="C226" s="197"/>
      <c r="D226" s="206"/>
      <c r="E226" s="194"/>
      <c r="F226" s="21">
        <v>2021</v>
      </c>
      <c r="G226" s="22">
        <f>SUM(K226+W226)</f>
        <v>33509.699999999997</v>
      </c>
      <c r="H226" s="21">
        <v>33509.699999999997</v>
      </c>
      <c r="I226" s="21"/>
      <c r="J226" s="23"/>
      <c r="K226" s="22">
        <v>32471.200000000001</v>
      </c>
      <c r="L226" s="21">
        <v>32471.200000000001</v>
      </c>
      <c r="M226" s="21"/>
      <c r="N226" s="23"/>
      <c r="O226" s="23"/>
      <c r="P226" s="23"/>
      <c r="Q226" s="23"/>
      <c r="R226" s="23"/>
      <c r="S226" s="23"/>
      <c r="T226" s="23"/>
      <c r="U226" s="23"/>
      <c r="V226" s="23"/>
      <c r="W226" s="22">
        <v>1038.5</v>
      </c>
      <c r="X226" s="21">
        <v>1038.5</v>
      </c>
      <c r="Y226" s="23"/>
      <c r="Z226" s="23"/>
      <c r="AA226" s="23"/>
      <c r="AB226" s="23"/>
      <c r="AC226" s="23"/>
      <c r="AD226" s="23"/>
      <c r="AE226" s="23"/>
      <c r="AF226" s="23"/>
      <c r="AG226" s="191"/>
    </row>
    <row r="227" spans="1:33" s="40" customFormat="1" x14ac:dyDescent="0.25">
      <c r="A227" s="232"/>
      <c r="B227" s="194"/>
      <c r="C227" s="197"/>
      <c r="D227" s="206"/>
      <c r="E227" s="194"/>
      <c r="F227" s="21">
        <v>2022</v>
      </c>
      <c r="G227" s="22">
        <v>493.4</v>
      </c>
      <c r="H227" s="23"/>
      <c r="I227" s="23"/>
      <c r="J227" s="23"/>
      <c r="K227" s="22">
        <v>0</v>
      </c>
      <c r="L227" s="23"/>
      <c r="M227" s="21"/>
      <c r="N227" s="23"/>
      <c r="O227" s="23"/>
      <c r="P227" s="23"/>
      <c r="Q227" s="23"/>
      <c r="R227" s="23"/>
      <c r="S227" s="23"/>
      <c r="T227" s="23"/>
      <c r="U227" s="23"/>
      <c r="V227" s="23"/>
      <c r="W227" s="22">
        <v>493.4</v>
      </c>
      <c r="X227" s="23"/>
      <c r="Y227" s="23"/>
      <c r="Z227" s="23"/>
      <c r="AA227" s="23"/>
      <c r="AB227" s="23"/>
      <c r="AC227" s="23"/>
      <c r="AD227" s="23"/>
      <c r="AE227" s="23"/>
      <c r="AF227" s="23"/>
      <c r="AG227" s="191"/>
    </row>
    <row r="228" spans="1:33" s="40" customFormat="1" x14ac:dyDescent="0.25">
      <c r="A228" s="232"/>
      <c r="B228" s="194"/>
      <c r="C228" s="197"/>
      <c r="D228" s="206"/>
      <c r="E228" s="194"/>
      <c r="F228" s="21">
        <v>2023</v>
      </c>
      <c r="G228" s="22">
        <v>504</v>
      </c>
      <c r="H228" s="23"/>
      <c r="I228" s="23"/>
      <c r="J228" s="23"/>
      <c r="K228" s="22">
        <v>0</v>
      </c>
      <c r="L228" s="23"/>
      <c r="M228" s="21"/>
      <c r="N228" s="23"/>
      <c r="O228" s="23"/>
      <c r="P228" s="23"/>
      <c r="Q228" s="23"/>
      <c r="R228" s="23"/>
      <c r="S228" s="23"/>
      <c r="T228" s="23"/>
      <c r="U228" s="23"/>
      <c r="V228" s="23"/>
      <c r="W228" s="22">
        <v>504</v>
      </c>
      <c r="X228" s="23"/>
      <c r="Y228" s="23"/>
      <c r="Z228" s="23"/>
      <c r="AA228" s="23"/>
      <c r="AB228" s="23"/>
      <c r="AC228" s="23"/>
      <c r="AD228" s="23"/>
      <c r="AE228" s="23"/>
      <c r="AF228" s="23"/>
      <c r="AG228" s="191"/>
    </row>
    <row r="229" spans="1:33" s="40" customFormat="1" x14ac:dyDescent="0.25">
      <c r="A229" s="232"/>
      <c r="B229" s="194"/>
      <c r="C229" s="197"/>
      <c r="D229" s="206"/>
      <c r="E229" s="194"/>
      <c r="F229" s="21">
        <v>2024</v>
      </c>
      <c r="G229" s="22">
        <v>514.20000000000005</v>
      </c>
      <c r="H229" s="23"/>
      <c r="I229" s="23"/>
      <c r="J229" s="23"/>
      <c r="K229" s="22">
        <v>0</v>
      </c>
      <c r="L229" s="23"/>
      <c r="M229" s="21"/>
      <c r="N229" s="23"/>
      <c r="O229" s="23"/>
      <c r="P229" s="23"/>
      <c r="Q229" s="23"/>
      <c r="R229" s="23"/>
      <c r="S229" s="23"/>
      <c r="T229" s="23"/>
      <c r="U229" s="23"/>
      <c r="V229" s="23"/>
      <c r="W229" s="22">
        <v>514.20000000000005</v>
      </c>
      <c r="X229" s="23"/>
      <c r="Y229" s="23"/>
      <c r="Z229" s="23"/>
      <c r="AA229" s="23"/>
      <c r="AB229" s="23"/>
      <c r="AC229" s="23"/>
      <c r="AD229" s="23"/>
      <c r="AE229" s="23"/>
      <c r="AF229" s="23"/>
      <c r="AG229" s="191"/>
    </row>
    <row r="230" spans="1:33" s="40" customFormat="1" ht="45.75" customHeight="1" x14ac:dyDescent="0.25">
      <c r="A230" s="233"/>
      <c r="B230" s="195"/>
      <c r="C230" s="198"/>
      <c r="D230" s="207"/>
      <c r="E230" s="195"/>
      <c r="F230" s="23" t="s">
        <v>29</v>
      </c>
      <c r="G230" s="29">
        <f>SUM(G223:G229)</f>
        <v>65566.5</v>
      </c>
      <c r="H230" s="23">
        <f>SUM(H223:H229)</f>
        <v>52014.3</v>
      </c>
      <c r="I230" s="23"/>
      <c r="J230" s="23"/>
      <c r="K230" s="29">
        <f>SUM(K223:K228)</f>
        <v>60234.600000000006</v>
      </c>
      <c r="L230" s="29">
        <f>SUM(L223:L229)</f>
        <v>50165.2</v>
      </c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9">
        <f>SUM(W223:W229)</f>
        <v>5331.9</v>
      </c>
      <c r="X230" s="23">
        <f>SUM(X223:X229)</f>
        <v>1849.1000000000001</v>
      </c>
      <c r="Y230" s="23"/>
      <c r="Z230" s="23"/>
      <c r="AA230" s="23"/>
      <c r="AB230" s="23"/>
      <c r="AC230" s="23"/>
      <c r="AD230" s="23"/>
      <c r="AE230" s="23"/>
      <c r="AF230" s="23"/>
      <c r="AG230" s="192"/>
    </row>
    <row r="231" spans="1:33" s="18" customFormat="1" ht="15" customHeight="1" x14ac:dyDescent="0.25">
      <c r="A231" s="178">
        <v>20</v>
      </c>
      <c r="B231" s="193" t="s">
        <v>69</v>
      </c>
      <c r="C231" s="193" t="s">
        <v>84</v>
      </c>
      <c r="D231" s="190" t="s">
        <v>36</v>
      </c>
      <c r="E231" s="193" t="s">
        <v>44</v>
      </c>
      <c r="F231" s="41">
        <v>2015</v>
      </c>
      <c r="G231" s="78">
        <v>361.709</v>
      </c>
      <c r="H231" s="78">
        <v>361.709</v>
      </c>
      <c r="I231" s="42"/>
      <c r="J231" s="42"/>
      <c r="K231" s="22">
        <v>0</v>
      </c>
      <c r="L231" s="22">
        <v>0</v>
      </c>
      <c r="M231" s="78">
        <v>361.709</v>
      </c>
      <c r="N231" s="78">
        <v>361.709</v>
      </c>
      <c r="O231" s="43"/>
      <c r="P231" s="42"/>
      <c r="Q231" s="42"/>
      <c r="R231" s="42"/>
      <c r="S231" s="44"/>
      <c r="T231" s="44"/>
      <c r="U231" s="44"/>
      <c r="V231" s="44"/>
      <c r="W231" s="44"/>
      <c r="X231" s="44"/>
      <c r="Y231" s="44"/>
      <c r="Z231" s="44"/>
      <c r="AA231" s="44"/>
      <c r="AB231" s="44"/>
      <c r="AC231" s="44"/>
      <c r="AD231" s="44"/>
      <c r="AE231" s="44"/>
      <c r="AF231" s="44"/>
      <c r="AG231" s="205" t="s">
        <v>17</v>
      </c>
    </row>
    <row r="232" spans="1:33" s="18" customFormat="1" ht="15" customHeight="1" x14ac:dyDescent="0.25">
      <c r="A232" s="179"/>
      <c r="B232" s="194"/>
      <c r="C232" s="194"/>
      <c r="D232" s="206"/>
      <c r="E232" s="194"/>
      <c r="F232" s="41">
        <v>2016</v>
      </c>
      <c r="G232" s="78">
        <f t="shared" ref="G232:G233" si="11">K232+M232+O232</f>
        <v>53.6</v>
      </c>
      <c r="H232" s="138">
        <v>53.6</v>
      </c>
      <c r="I232" s="42"/>
      <c r="J232" s="42"/>
      <c r="K232" s="22">
        <v>0</v>
      </c>
      <c r="L232" s="22">
        <v>0</v>
      </c>
      <c r="M232" s="78">
        <v>53.6</v>
      </c>
      <c r="N232" s="139">
        <v>53.6</v>
      </c>
      <c r="O232" s="43"/>
      <c r="P232" s="42"/>
      <c r="Q232" s="42"/>
      <c r="R232" s="42"/>
      <c r="S232" s="44"/>
      <c r="T232" s="44"/>
      <c r="U232" s="44"/>
      <c r="V232" s="44"/>
      <c r="W232" s="44"/>
      <c r="X232" s="44"/>
      <c r="Y232" s="44"/>
      <c r="Z232" s="44"/>
      <c r="AA232" s="44"/>
      <c r="AB232" s="44"/>
      <c r="AC232" s="44"/>
      <c r="AD232" s="44"/>
      <c r="AE232" s="44"/>
      <c r="AF232" s="44"/>
      <c r="AG232" s="191"/>
    </row>
    <row r="233" spans="1:33" s="18" customFormat="1" ht="15" customHeight="1" x14ac:dyDescent="0.25">
      <c r="A233" s="179"/>
      <c r="B233" s="194"/>
      <c r="C233" s="194"/>
      <c r="D233" s="206"/>
      <c r="E233" s="194"/>
      <c r="F233" s="41">
        <v>2017</v>
      </c>
      <c r="G233" s="78">
        <f t="shared" si="11"/>
        <v>99.061000000000007</v>
      </c>
      <c r="H233" s="138">
        <v>99.1</v>
      </c>
      <c r="I233" s="42"/>
      <c r="J233" s="42"/>
      <c r="K233" s="22">
        <v>0</v>
      </c>
      <c r="L233" s="22">
        <v>0</v>
      </c>
      <c r="M233" s="78">
        <v>99.061000000000007</v>
      </c>
      <c r="N233" s="139">
        <v>99.1</v>
      </c>
      <c r="O233" s="45"/>
      <c r="P233" s="42"/>
      <c r="Q233" s="42"/>
      <c r="R233" s="42"/>
      <c r="S233" s="44"/>
      <c r="T233" s="44"/>
      <c r="U233" s="44"/>
      <c r="V233" s="44"/>
      <c r="W233" s="44"/>
      <c r="X233" s="44"/>
      <c r="Y233" s="44"/>
      <c r="Z233" s="44"/>
      <c r="AA233" s="44"/>
      <c r="AB233" s="44"/>
      <c r="AC233" s="44"/>
      <c r="AD233" s="44"/>
      <c r="AE233" s="44"/>
      <c r="AF233" s="44"/>
      <c r="AG233" s="191"/>
    </row>
    <row r="234" spans="1:33" s="18" customFormat="1" ht="15" customHeight="1" x14ac:dyDescent="0.25">
      <c r="A234" s="179"/>
      <c r="B234" s="194"/>
      <c r="C234" s="194"/>
      <c r="D234" s="206"/>
      <c r="E234" s="194"/>
      <c r="F234" s="41">
        <v>2018</v>
      </c>
      <c r="G234" s="78">
        <v>0</v>
      </c>
      <c r="H234" s="95">
        <v>0</v>
      </c>
      <c r="I234" s="42"/>
      <c r="J234" s="42"/>
      <c r="K234" s="22">
        <v>0</v>
      </c>
      <c r="L234" s="22">
        <v>0</v>
      </c>
      <c r="M234" s="78">
        <v>0</v>
      </c>
      <c r="N234" s="95">
        <v>0</v>
      </c>
      <c r="O234" s="45"/>
      <c r="P234" s="42"/>
      <c r="Q234" s="42"/>
      <c r="R234" s="42"/>
      <c r="S234" s="44"/>
      <c r="T234" s="44"/>
      <c r="U234" s="44"/>
      <c r="V234" s="44"/>
      <c r="W234" s="44"/>
      <c r="X234" s="44"/>
      <c r="Y234" s="44"/>
      <c r="Z234" s="44"/>
      <c r="AA234" s="44"/>
      <c r="AB234" s="44"/>
      <c r="AC234" s="44"/>
      <c r="AD234" s="44"/>
      <c r="AE234" s="44"/>
      <c r="AF234" s="44"/>
      <c r="AG234" s="191"/>
    </row>
    <row r="235" spans="1:33" s="18" customFormat="1" ht="15.75" customHeight="1" x14ac:dyDescent="0.25">
      <c r="A235" s="179"/>
      <c r="B235" s="194"/>
      <c r="C235" s="194"/>
      <c r="D235" s="206"/>
      <c r="E235" s="194"/>
      <c r="F235" s="41">
        <v>2019</v>
      </c>
      <c r="G235" s="78">
        <v>0</v>
      </c>
      <c r="H235" s="93">
        <v>0</v>
      </c>
      <c r="I235" s="42"/>
      <c r="J235" s="42"/>
      <c r="K235" s="22">
        <v>0</v>
      </c>
      <c r="L235" s="22">
        <v>0</v>
      </c>
      <c r="M235" s="78">
        <v>0</v>
      </c>
      <c r="N235" s="93">
        <v>0</v>
      </c>
      <c r="O235" s="45"/>
      <c r="P235" s="42"/>
      <c r="Q235" s="42"/>
      <c r="R235" s="42"/>
      <c r="S235" s="44"/>
      <c r="T235" s="44"/>
      <c r="U235" s="44"/>
      <c r="V235" s="44"/>
      <c r="W235" s="44"/>
      <c r="X235" s="44"/>
      <c r="Y235" s="44"/>
      <c r="Z235" s="44"/>
      <c r="AA235" s="44"/>
      <c r="AB235" s="44"/>
      <c r="AC235" s="44"/>
      <c r="AD235" s="44"/>
      <c r="AE235" s="44"/>
      <c r="AF235" s="44"/>
      <c r="AG235" s="191"/>
    </row>
    <row r="236" spans="1:33" s="18" customFormat="1" ht="15.75" customHeight="1" x14ac:dyDescent="0.25">
      <c r="A236" s="179"/>
      <c r="B236" s="194"/>
      <c r="C236" s="194"/>
      <c r="D236" s="206"/>
      <c r="E236" s="194"/>
      <c r="F236" s="136">
        <v>2020</v>
      </c>
      <c r="G236" s="134">
        <v>0</v>
      </c>
      <c r="H236" s="134">
        <v>0</v>
      </c>
      <c r="I236" s="137"/>
      <c r="J236" s="137"/>
      <c r="K236" s="22">
        <v>0</v>
      </c>
      <c r="L236" s="22">
        <v>0</v>
      </c>
      <c r="M236" s="134">
        <v>0</v>
      </c>
      <c r="N236" s="134">
        <v>0</v>
      </c>
      <c r="O236" s="135"/>
      <c r="P236" s="137"/>
      <c r="Q236" s="137"/>
      <c r="R236" s="137"/>
      <c r="S236" s="44"/>
      <c r="T236" s="44"/>
      <c r="U236" s="44"/>
      <c r="V236" s="44"/>
      <c r="W236" s="44"/>
      <c r="X236" s="44"/>
      <c r="Y236" s="44"/>
      <c r="Z236" s="44"/>
      <c r="AA236" s="44"/>
      <c r="AB236" s="44"/>
      <c r="AC236" s="44"/>
      <c r="AD236" s="44"/>
      <c r="AE236" s="44"/>
      <c r="AF236" s="44"/>
      <c r="AG236" s="191"/>
    </row>
    <row r="237" spans="1:33" s="18" customFormat="1" ht="16.5" customHeight="1" x14ac:dyDescent="0.25">
      <c r="A237" s="179"/>
      <c r="B237" s="194"/>
      <c r="C237" s="194"/>
      <c r="D237" s="206"/>
      <c r="E237" s="194"/>
      <c r="F237" s="41">
        <v>2021</v>
      </c>
      <c r="G237" s="78">
        <v>0</v>
      </c>
      <c r="H237" s="113">
        <v>0</v>
      </c>
      <c r="I237" s="42"/>
      <c r="J237" s="42"/>
      <c r="K237" s="22">
        <v>0</v>
      </c>
      <c r="L237" s="22">
        <v>0</v>
      </c>
      <c r="M237" s="78">
        <v>0</v>
      </c>
      <c r="N237" s="113">
        <v>0</v>
      </c>
      <c r="O237" s="45"/>
      <c r="P237" s="42"/>
      <c r="Q237" s="42"/>
      <c r="R237" s="42"/>
      <c r="S237" s="44"/>
      <c r="T237" s="44"/>
      <c r="U237" s="44"/>
      <c r="V237" s="44"/>
      <c r="W237" s="44"/>
      <c r="X237" s="44"/>
      <c r="Y237" s="44"/>
      <c r="Z237" s="44"/>
      <c r="AA237" s="44"/>
      <c r="AB237" s="44"/>
      <c r="AC237" s="44"/>
      <c r="AD237" s="44"/>
      <c r="AE237" s="44"/>
      <c r="AF237" s="44"/>
      <c r="AG237" s="191"/>
    </row>
    <row r="238" spans="1:33" s="18" customFormat="1" ht="48" customHeight="1" x14ac:dyDescent="0.25">
      <c r="A238" s="180"/>
      <c r="B238" s="195"/>
      <c r="C238" s="195"/>
      <c r="D238" s="207"/>
      <c r="E238" s="195"/>
      <c r="F238" s="42" t="s">
        <v>18</v>
      </c>
      <c r="G238" s="79">
        <f>SUM(G231:G237)</f>
        <v>514.37</v>
      </c>
      <c r="H238" s="79">
        <f>SUM(H231:H237)</f>
        <v>514.40899999999999</v>
      </c>
      <c r="I238" s="42"/>
      <c r="J238" s="42"/>
      <c r="K238" s="29">
        <v>0</v>
      </c>
      <c r="L238" s="29">
        <v>0</v>
      </c>
      <c r="M238" s="79">
        <f>SUM(M231:M237)</f>
        <v>514.37</v>
      </c>
      <c r="N238" s="79">
        <f>SUM(N231:N237)</f>
        <v>514.40899999999999</v>
      </c>
      <c r="O238" s="46"/>
      <c r="P238" s="42"/>
      <c r="Q238" s="42"/>
      <c r="R238" s="42"/>
      <c r="S238" s="44"/>
      <c r="T238" s="44"/>
      <c r="U238" s="44"/>
      <c r="V238" s="44"/>
      <c r="W238" s="44"/>
      <c r="X238" s="44"/>
      <c r="Y238" s="44"/>
      <c r="Z238" s="44"/>
      <c r="AA238" s="44"/>
      <c r="AB238" s="44"/>
      <c r="AC238" s="44"/>
      <c r="AD238" s="44"/>
      <c r="AE238" s="44"/>
      <c r="AF238" s="44"/>
      <c r="AG238" s="192"/>
    </row>
    <row r="239" spans="1:33" s="18" customFormat="1" ht="15" customHeight="1" x14ac:dyDescent="0.25">
      <c r="A239" s="116"/>
      <c r="B239" s="39" t="s">
        <v>28</v>
      </c>
      <c r="C239" s="114"/>
      <c r="D239" s="115"/>
      <c r="E239" s="114"/>
      <c r="F239" s="117"/>
      <c r="G239" s="79"/>
      <c r="H239" s="79"/>
      <c r="I239" s="117"/>
      <c r="J239" s="117"/>
      <c r="K239" s="29"/>
      <c r="L239" s="29"/>
      <c r="M239" s="79"/>
      <c r="N239" s="79"/>
      <c r="O239" s="46"/>
      <c r="P239" s="117"/>
      <c r="Q239" s="117"/>
      <c r="R239" s="117"/>
      <c r="S239" s="44"/>
      <c r="T239" s="44"/>
      <c r="U239" s="44"/>
      <c r="V239" s="44"/>
      <c r="W239" s="44"/>
      <c r="X239" s="44"/>
      <c r="Y239" s="44"/>
      <c r="Z239" s="44"/>
      <c r="AA239" s="44"/>
      <c r="AB239" s="44"/>
      <c r="AC239" s="44"/>
      <c r="AD239" s="44"/>
      <c r="AE239" s="44"/>
      <c r="AF239" s="44"/>
      <c r="AG239" s="120"/>
    </row>
    <row r="240" spans="1:33" s="18" customFormat="1" ht="15.75" customHeight="1" x14ac:dyDescent="0.25">
      <c r="A240" s="219" t="s">
        <v>146</v>
      </c>
      <c r="B240" s="193" t="s">
        <v>38</v>
      </c>
      <c r="C240" s="193" t="s">
        <v>84</v>
      </c>
      <c r="D240" s="190" t="s">
        <v>36</v>
      </c>
      <c r="E240" s="193" t="s">
        <v>45</v>
      </c>
      <c r="F240" s="21">
        <v>2015</v>
      </c>
      <c r="G240" s="22">
        <v>361.709</v>
      </c>
      <c r="H240" s="22">
        <v>361.709</v>
      </c>
      <c r="I240" s="23"/>
      <c r="J240" s="23"/>
      <c r="K240" s="22">
        <v>0</v>
      </c>
      <c r="L240" s="22">
        <v>0</v>
      </c>
      <c r="M240" s="22">
        <v>361.709</v>
      </c>
      <c r="N240" s="22">
        <v>361.709</v>
      </c>
      <c r="O240" s="47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3"/>
      <c r="AA240" s="23"/>
      <c r="AB240" s="23"/>
      <c r="AC240" s="23"/>
      <c r="AD240" s="23"/>
      <c r="AE240" s="23"/>
      <c r="AF240" s="23"/>
      <c r="AG240" s="205" t="s">
        <v>17</v>
      </c>
    </row>
    <row r="241" spans="1:33" s="18" customFormat="1" ht="15.75" customHeight="1" x14ac:dyDescent="0.25">
      <c r="A241" s="220"/>
      <c r="B241" s="194"/>
      <c r="C241" s="194"/>
      <c r="D241" s="206"/>
      <c r="E241" s="194"/>
      <c r="F241" s="21">
        <v>2016</v>
      </c>
      <c r="G241" s="22">
        <v>53.6</v>
      </c>
      <c r="H241" s="21">
        <v>53.6</v>
      </c>
      <c r="I241" s="23"/>
      <c r="J241" s="23"/>
      <c r="K241" s="22">
        <v>0</v>
      </c>
      <c r="L241" s="22">
        <v>0</v>
      </c>
      <c r="M241" s="22">
        <v>53.6</v>
      </c>
      <c r="N241" s="21">
        <v>53.6</v>
      </c>
      <c r="O241" s="47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  <c r="AA241" s="23"/>
      <c r="AB241" s="23"/>
      <c r="AC241" s="23"/>
      <c r="AD241" s="23"/>
      <c r="AE241" s="23"/>
      <c r="AF241" s="23"/>
      <c r="AG241" s="191"/>
    </row>
    <row r="242" spans="1:33" s="18" customFormat="1" ht="15.75" customHeight="1" x14ac:dyDescent="0.25">
      <c r="A242" s="220"/>
      <c r="B242" s="194"/>
      <c r="C242" s="194"/>
      <c r="D242" s="206"/>
      <c r="E242" s="194"/>
      <c r="F242" s="21">
        <v>2017</v>
      </c>
      <c r="G242" s="22">
        <v>99.1</v>
      </c>
      <c r="H242" s="22">
        <v>0</v>
      </c>
      <c r="I242" s="23"/>
      <c r="J242" s="23"/>
      <c r="K242" s="22">
        <v>0</v>
      </c>
      <c r="L242" s="22">
        <v>0</v>
      </c>
      <c r="M242" s="22">
        <v>99.1</v>
      </c>
      <c r="N242" s="22">
        <v>0</v>
      </c>
      <c r="O242" s="47"/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  <c r="AA242" s="23"/>
      <c r="AB242" s="23"/>
      <c r="AC242" s="23"/>
      <c r="AD242" s="23"/>
      <c r="AE242" s="23"/>
      <c r="AF242" s="23"/>
      <c r="AG242" s="191"/>
    </row>
    <row r="243" spans="1:33" s="18" customFormat="1" ht="15.75" customHeight="1" x14ac:dyDescent="0.25">
      <c r="A243" s="220"/>
      <c r="B243" s="194"/>
      <c r="C243" s="194"/>
      <c r="D243" s="206"/>
      <c r="E243" s="194"/>
      <c r="F243" s="48" t="s">
        <v>37</v>
      </c>
      <c r="G243" s="22">
        <v>0</v>
      </c>
      <c r="H243" s="22">
        <v>0</v>
      </c>
      <c r="I243" s="23"/>
      <c r="J243" s="23"/>
      <c r="K243" s="22">
        <v>0</v>
      </c>
      <c r="L243" s="22">
        <v>0</v>
      </c>
      <c r="M243" s="22">
        <v>0</v>
      </c>
      <c r="N243" s="22">
        <v>0</v>
      </c>
      <c r="O243" s="47"/>
      <c r="P243" s="23"/>
      <c r="Q243" s="23"/>
      <c r="R243" s="23"/>
      <c r="S243" s="23"/>
      <c r="T243" s="23"/>
      <c r="U243" s="23"/>
      <c r="V243" s="23"/>
      <c r="W243" s="23"/>
      <c r="X243" s="23"/>
      <c r="Y243" s="23"/>
      <c r="Z243" s="23"/>
      <c r="AA243" s="23"/>
      <c r="AB243" s="23"/>
      <c r="AC243" s="23"/>
      <c r="AD243" s="23"/>
      <c r="AE243" s="23"/>
      <c r="AF243" s="23"/>
      <c r="AG243" s="191"/>
    </row>
    <row r="244" spans="1:33" s="18" customFormat="1" ht="76.5" customHeight="1" x14ac:dyDescent="0.25">
      <c r="A244" s="221"/>
      <c r="B244" s="195"/>
      <c r="C244" s="195"/>
      <c r="D244" s="207"/>
      <c r="E244" s="195"/>
      <c r="F244" s="23" t="s">
        <v>18</v>
      </c>
      <c r="G244" s="29">
        <f>SUM(G240:G243)</f>
        <v>514.40899999999999</v>
      </c>
      <c r="H244" s="29">
        <f>SUM(H240:H243)</f>
        <v>415.30900000000003</v>
      </c>
      <c r="I244" s="23"/>
      <c r="J244" s="23"/>
      <c r="K244" s="29">
        <v>0</v>
      </c>
      <c r="L244" s="29">
        <v>0</v>
      </c>
      <c r="M244" s="29">
        <f>SUM(M240:M243)</f>
        <v>514.40899999999999</v>
      </c>
      <c r="N244" s="29">
        <f>SUM(N240:N243)</f>
        <v>415.30900000000003</v>
      </c>
      <c r="O244" s="47"/>
      <c r="P244" s="23"/>
      <c r="Q244" s="23"/>
      <c r="R244" s="23"/>
      <c r="S244" s="23"/>
      <c r="T244" s="23"/>
      <c r="U244" s="23"/>
      <c r="V244" s="23"/>
      <c r="W244" s="23"/>
      <c r="X244" s="23"/>
      <c r="Y244" s="23"/>
      <c r="Z244" s="23"/>
      <c r="AA244" s="23"/>
      <c r="AB244" s="23"/>
      <c r="AC244" s="23"/>
      <c r="AD244" s="23"/>
      <c r="AE244" s="23"/>
      <c r="AF244" s="23"/>
      <c r="AG244" s="192"/>
    </row>
    <row r="245" spans="1:33" s="18" customFormat="1" ht="15" customHeight="1" x14ac:dyDescent="0.25">
      <c r="A245" s="219" t="s">
        <v>147</v>
      </c>
      <c r="B245" s="193" t="s">
        <v>40</v>
      </c>
      <c r="C245" s="193" t="s">
        <v>84</v>
      </c>
      <c r="D245" s="190" t="s">
        <v>36</v>
      </c>
      <c r="E245" s="193" t="s">
        <v>45</v>
      </c>
      <c r="F245" s="21">
        <v>2015</v>
      </c>
      <c r="G245" s="78">
        <v>0</v>
      </c>
      <c r="H245" s="78">
        <v>0</v>
      </c>
      <c r="I245" s="23"/>
      <c r="J245" s="23"/>
      <c r="K245" s="22">
        <v>0</v>
      </c>
      <c r="L245" s="22">
        <v>0</v>
      </c>
      <c r="M245" s="22">
        <v>0</v>
      </c>
      <c r="N245" s="22">
        <v>0</v>
      </c>
      <c r="O245" s="33"/>
      <c r="P245" s="23"/>
      <c r="Q245" s="23"/>
      <c r="R245" s="23"/>
      <c r="S245" s="23"/>
      <c r="T245" s="23"/>
      <c r="U245" s="23"/>
      <c r="V245" s="23"/>
      <c r="W245" s="23"/>
      <c r="X245" s="23"/>
      <c r="Y245" s="23"/>
      <c r="Z245" s="23"/>
      <c r="AA245" s="23"/>
      <c r="AB245" s="23"/>
      <c r="AC245" s="23"/>
      <c r="AD245" s="23"/>
      <c r="AE245" s="23"/>
      <c r="AF245" s="23"/>
      <c r="AG245" s="205" t="s">
        <v>17</v>
      </c>
    </row>
    <row r="246" spans="1:33" s="18" customFormat="1" x14ac:dyDescent="0.25">
      <c r="A246" s="220"/>
      <c r="B246" s="194"/>
      <c r="C246" s="194"/>
      <c r="D246" s="206"/>
      <c r="E246" s="194"/>
      <c r="F246" s="21">
        <v>2016</v>
      </c>
      <c r="G246" s="78">
        <v>0</v>
      </c>
      <c r="H246" s="78">
        <v>0</v>
      </c>
      <c r="I246" s="23"/>
      <c r="J246" s="23"/>
      <c r="K246" s="22">
        <v>0</v>
      </c>
      <c r="L246" s="22">
        <v>0</v>
      </c>
      <c r="M246" s="22">
        <v>0</v>
      </c>
      <c r="N246" s="22">
        <v>0</v>
      </c>
      <c r="O246" s="33"/>
      <c r="P246" s="23"/>
      <c r="Q246" s="23"/>
      <c r="R246" s="23"/>
      <c r="S246" s="23"/>
      <c r="T246" s="23"/>
      <c r="U246" s="23"/>
      <c r="V246" s="23"/>
      <c r="W246" s="23"/>
      <c r="X246" s="23"/>
      <c r="Y246" s="23"/>
      <c r="Z246" s="23"/>
      <c r="AA246" s="23"/>
      <c r="AB246" s="23"/>
      <c r="AC246" s="23"/>
      <c r="AD246" s="23"/>
      <c r="AE246" s="23"/>
      <c r="AF246" s="23"/>
      <c r="AG246" s="191"/>
    </row>
    <row r="247" spans="1:33" s="18" customFormat="1" x14ac:dyDescent="0.25">
      <c r="A247" s="220"/>
      <c r="B247" s="194"/>
      <c r="C247" s="194"/>
      <c r="D247" s="206"/>
      <c r="E247" s="194"/>
      <c r="F247" s="21">
        <v>2017</v>
      </c>
      <c r="G247" s="78">
        <v>0</v>
      </c>
      <c r="H247" s="78">
        <v>0</v>
      </c>
      <c r="I247" s="23"/>
      <c r="J247" s="23"/>
      <c r="K247" s="22">
        <v>0</v>
      </c>
      <c r="L247" s="22">
        <v>0</v>
      </c>
      <c r="M247" s="22">
        <v>0</v>
      </c>
      <c r="N247" s="22">
        <v>0</v>
      </c>
      <c r="O247" s="22"/>
      <c r="P247" s="23"/>
      <c r="Q247" s="23"/>
      <c r="R247" s="23"/>
      <c r="S247" s="23"/>
      <c r="T247" s="23"/>
      <c r="U247" s="23"/>
      <c r="V247" s="23"/>
      <c r="W247" s="23"/>
      <c r="X247" s="23"/>
      <c r="Y247" s="23"/>
      <c r="Z247" s="23"/>
      <c r="AA247" s="23"/>
      <c r="AB247" s="23"/>
      <c r="AC247" s="23"/>
      <c r="AD247" s="23"/>
      <c r="AE247" s="23"/>
      <c r="AF247" s="23"/>
      <c r="AG247" s="191"/>
    </row>
    <row r="248" spans="1:33" s="18" customFormat="1" x14ac:dyDescent="0.25">
      <c r="A248" s="220"/>
      <c r="B248" s="194"/>
      <c r="C248" s="194"/>
      <c r="D248" s="206"/>
      <c r="E248" s="194"/>
      <c r="F248" s="48" t="s">
        <v>37</v>
      </c>
      <c r="G248" s="78">
        <v>0</v>
      </c>
      <c r="H248" s="22">
        <v>0</v>
      </c>
      <c r="I248" s="23"/>
      <c r="J248" s="23"/>
      <c r="K248" s="22">
        <v>0</v>
      </c>
      <c r="L248" s="22">
        <v>0</v>
      </c>
      <c r="M248" s="22">
        <v>0</v>
      </c>
      <c r="N248" s="22">
        <v>0</v>
      </c>
      <c r="O248" s="22"/>
      <c r="P248" s="23"/>
      <c r="Q248" s="23"/>
      <c r="R248" s="23"/>
      <c r="S248" s="23"/>
      <c r="T248" s="23"/>
      <c r="U248" s="23"/>
      <c r="V248" s="23"/>
      <c r="W248" s="23"/>
      <c r="X248" s="23"/>
      <c r="Y248" s="23"/>
      <c r="Z248" s="23"/>
      <c r="AA248" s="23"/>
      <c r="AB248" s="23"/>
      <c r="AC248" s="23"/>
      <c r="AD248" s="23"/>
      <c r="AE248" s="23"/>
      <c r="AF248" s="23"/>
      <c r="AG248" s="191"/>
    </row>
    <row r="249" spans="1:33" s="18" customFormat="1" ht="80.25" customHeight="1" x14ac:dyDescent="0.25">
      <c r="A249" s="221"/>
      <c r="B249" s="195"/>
      <c r="C249" s="195"/>
      <c r="D249" s="207"/>
      <c r="E249" s="195"/>
      <c r="F249" s="23" t="s">
        <v>29</v>
      </c>
      <c r="G249" s="79">
        <v>0</v>
      </c>
      <c r="H249" s="79">
        <v>0</v>
      </c>
      <c r="I249" s="23"/>
      <c r="J249" s="23"/>
      <c r="K249" s="29">
        <v>0</v>
      </c>
      <c r="L249" s="29">
        <v>0</v>
      </c>
      <c r="M249" s="29">
        <v>0</v>
      </c>
      <c r="N249" s="29">
        <v>0</v>
      </c>
      <c r="O249" s="29"/>
      <c r="P249" s="23"/>
      <c r="Q249" s="23"/>
      <c r="R249" s="23"/>
      <c r="S249" s="23"/>
      <c r="T249" s="23"/>
      <c r="U249" s="23"/>
      <c r="V249" s="23"/>
      <c r="W249" s="23"/>
      <c r="X249" s="23"/>
      <c r="Y249" s="23"/>
      <c r="Z249" s="23"/>
      <c r="AA249" s="23"/>
      <c r="AB249" s="23"/>
      <c r="AC249" s="23"/>
      <c r="AD249" s="23"/>
      <c r="AE249" s="23"/>
      <c r="AF249" s="23"/>
      <c r="AG249" s="192"/>
    </row>
    <row r="250" spans="1:33" s="18" customFormat="1" ht="22.5" customHeight="1" x14ac:dyDescent="0.25">
      <c r="A250" s="228">
        <v>21</v>
      </c>
      <c r="B250" s="193" t="s">
        <v>91</v>
      </c>
      <c r="C250" s="225" t="s">
        <v>257</v>
      </c>
      <c r="D250" s="190" t="s">
        <v>258</v>
      </c>
      <c r="E250" s="193" t="s">
        <v>32</v>
      </c>
      <c r="F250" s="16">
        <v>2024</v>
      </c>
      <c r="G250" s="78">
        <v>254725.4</v>
      </c>
      <c r="H250" s="16"/>
      <c r="I250" s="16">
        <v>12118.2</v>
      </c>
      <c r="J250" s="17"/>
      <c r="K250" s="19">
        <v>188378.5</v>
      </c>
      <c r="L250" s="19"/>
      <c r="M250" s="19">
        <v>54228.7</v>
      </c>
      <c r="N250" s="16" t="s">
        <v>168</v>
      </c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90" t="s">
        <v>17</v>
      </c>
    </row>
    <row r="251" spans="1:33" s="18" customFormat="1" ht="22.5" customHeight="1" x14ac:dyDescent="0.25">
      <c r="A251" s="229"/>
      <c r="B251" s="194"/>
      <c r="C251" s="226"/>
      <c r="D251" s="206"/>
      <c r="E251" s="194"/>
      <c r="F251" s="16">
        <v>2025</v>
      </c>
      <c r="G251" s="19">
        <v>264782.40000000002</v>
      </c>
      <c r="H251" s="16"/>
      <c r="I251" s="16">
        <v>12067.5</v>
      </c>
      <c r="J251" s="17"/>
      <c r="K251" s="19">
        <v>207289.81</v>
      </c>
      <c r="L251" s="19"/>
      <c r="M251" s="19">
        <v>45425.1</v>
      </c>
      <c r="N251" s="16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206"/>
    </row>
    <row r="252" spans="1:33" s="18" customFormat="1" ht="24" customHeight="1" x14ac:dyDescent="0.25">
      <c r="A252" s="229"/>
      <c r="B252" s="194"/>
      <c r="C252" s="226"/>
      <c r="D252" s="206"/>
      <c r="E252" s="194"/>
      <c r="F252" s="16">
        <v>2026</v>
      </c>
      <c r="G252" s="19">
        <v>198889</v>
      </c>
      <c r="H252" s="17"/>
      <c r="I252" s="16">
        <v>12066.5</v>
      </c>
      <c r="J252" s="17"/>
      <c r="K252" s="19">
        <v>139357.6</v>
      </c>
      <c r="L252" s="20"/>
      <c r="M252" s="19">
        <v>47464.9</v>
      </c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G252" s="206"/>
    </row>
    <row r="253" spans="1:33" s="18" customFormat="1" ht="154.5" customHeight="1" x14ac:dyDescent="0.25">
      <c r="A253" s="230"/>
      <c r="B253" s="195"/>
      <c r="C253" s="227"/>
      <c r="D253" s="207"/>
      <c r="E253" s="195"/>
      <c r="F253" s="17" t="s">
        <v>18</v>
      </c>
      <c r="G253" s="20">
        <f>SUM(G250:G252)</f>
        <v>718396.8</v>
      </c>
      <c r="H253" s="20">
        <f>SUM(H250:H252)</f>
        <v>0</v>
      </c>
      <c r="I253" s="17">
        <f>SUM(I250:I252)</f>
        <v>36252.199999999997</v>
      </c>
      <c r="J253" s="17"/>
      <c r="K253" s="20">
        <f>SUM(K250:K252)</f>
        <v>535025.91</v>
      </c>
      <c r="L253" s="20">
        <f>SUM(L250:L252)</f>
        <v>0</v>
      </c>
      <c r="M253" s="20">
        <f>SUM(M250:M252)</f>
        <v>147118.69999999998</v>
      </c>
      <c r="N253" s="20">
        <f>SUM(N250:N252)</f>
        <v>0</v>
      </c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207"/>
    </row>
    <row r="254" spans="1:33" s="18" customFormat="1" ht="16.5" customHeight="1" x14ac:dyDescent="0.25">
      <c r="A254" s="121"/>
      <c r="B254" s="39" t="s">
        <v>28</v>
      </c>
      <c r="C254" s="118"/>
      <c r="D254" s="115"/>
      <c r="E254" s="114"/>
      <c r="F254" s="17"/>
      <c r="G254" s="20"/>
      <c r="H254" s="20"/>
      <c r="I254" s="17"/>
      <c r="J254" s="17"/>
      <c r="K254" s="20"/>
      <c r="L254" s="20"/>
      <c r="M254" s="20"/>
      <c r="N254" s="20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15"/>
    </row>
    <row r="255" spans="1:33" s="18" customFormat="1" ht="15" customHeight="1" x14ac:dyDescent="0.25">
      <c r="A255" s="228"/>
      <c r="B255" s="193" t="s">
        <v>169</v>
      </c>
      <c r="C255" s="196" t="s">
        <v>259</v>
      </c>
      <c r="D255" s="190" t="s">
        <v>239</v>
      </c>
      <c r="E255" s="190" t="s">
        <v>32</v>
      </c>
      <c r="F255" s="16">
        <v>2024</v>
      </c>
      <c r="G255" s="19">
        <v>4496.5</v>
      </c>
      <c r="H255" s="16"/>
      <c r="I255" s="17"/>
      <c r="J255" s="17"/>
      <c r="K255" s="16">
        <v>4487.8</v>
      </c>
      <c r="L255" s="19"/>
      <c r="M255" s="19">
        <v>8.6999999999999993</v>
      </c>
      <c r="N255" s="19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90" t="s">
        <v>17</v>
      </c>
    </row>
    <row r="256" spans="1:33" s="18" customFormat="1" x14ac:dyDescent="0.25">
      <c r="A256" s="229"/>
      <c r="B256" s="194"/>
      <c r="C256" s="197"/>
      <c r="D256" s="206"/>
      <c r="E256" s="206"/>
      <c r="F256" s="16">
        <v>2025</v>
      </c>
      <c r="G256" s="19">
        <v>4188.8999999999996</v>
      </c>
      <c r="H256" s="16"/>
      <c r="I256" s="17"/>
      <c r="J256" s="17"/>
      <c r="K256" s="16">
        <v>4180.2</v>
      </c>
      <c r="L256" s="19"/>
      <c r="M256" s="19">
        <v>8.6999999999999993</v>
      </c>
      <c r="N256" s="19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206"/>
    </row>
    <row r="257" spans="1:33" s="18" customFormat="1" x14ac:dyDescent="0.25">
      <c r="A257" s="229"/>
      <c r="B257" s="194"/>
      <c r="C257" s="197"/>
      <c r="D257" s="206"/>
      <c r="E257" s="206"/>
      <c r="F257" s="16">
        <v>2026</v>
      </c>
      <c r="G257" s="19">
        <v>4358.3</v>
      </c>
      <c r="H257" s="17"/>
      <c r="I257" s="17"/>
      <c r="J257" s="17"/>
      <c r="K257" s="19">
        <v>4349.6000000000004</v>
      </c>
      <c r="L257" s="17"/>
      <c r="M257" s="19">
        <v>8.6999999999999993</v>
      </c>
      <c r="N257" s="49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206"/>
    </row>
    <row r="258" spans="1:33" s="18" customFormat="1" ht="19.5" customHeight="1" x14ac:dyDescent="0.25">
      <c r="A258" s="229"/>
      <c r="B258" s="195"/>
      <c r="C258" s="197"/>
      <c r="D258" s="206"/>
      <c r="E258" s="206"/>
      <c r="F258" s="17" t="s">
        <v>171</v>
      </c>
      <c r="G258" s="20">
        <f>SUM(G255:G257)</f>
        <v>13043.7</v>
      </c>
      <c r="H258" s="20">
        <f>SUM(H255:H257)</f>
        <v>0</v>
      </c>
      <c r="I258" s="17"/>
      <c r="J258" s="17"/>
      <c r="K258" s="20">
        <f>SUM(K255:K257)</f>
        <v>13017.6</v>
      </c>
      <c r="L258" s="20">
        <f>SUM(L255:L257)</f>
        <v>0</v>
      </c>
      <c r="M258" s="20">
        <f>SUM(M255:M257)</f>
        <v>26.099999999999998</v>
      </c>
      <c r="N258" s="20">
        <f>SUM(N255:N257)</f>
        <v>0</v>
      </c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206"/>
    </row>
    <row r="259" spans="1:33" s="18" customFormat="1" ht="19.5" customHeight="1" x14ac:dyDescent="0.25">
      <c r="A259" s="229"/>
      <c r="B259" s="193" t="s">
        <v>260</v>
      </c>
      <c r="C259" s="197"/>
      <c r="D259" s="206"/>
      <c r="E259" s="206"/>
      <c r="F259" s="16">
        <v>2024</v>
      </c>
      <c r="G259" s="19">
        <v>1254.9000000000001</v>
      </c>
      <c r="H259" s="20"/>
      <c r="I259" s="16">
        <v>1254.9000000000001</v>
      </c>
      <c r="J259" s="17"/>
      <c r="K259" s="20"/>
      <c r="L259" s="20"/>
      <c r="M259" s="20"/>
      <c r="N259" s="20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206"/>
    </row>
    <row r="260" spans="1:33" s="18" customFormat="1" ht="19.5" customHeight="1" x14ac:dyDescent="0.25">
      <c r="A260" s="229"/>
      <c r="B260" s="194"/>
      <c r="C260" s="197"/>
      <c r="D260" s="206"/>
      <c r="E260" s="206"/>
      <c r="F260" s="16">
        <v>2025</v>
      </c>
      <c r="G260" s="19">
        <v>1254.9000000000001</v>
      </c>
      <c r="H260" s="20"/>
      <c r="I260" s="16">
        <v>1254.9000000000001</v>
      </c>
      <c r="J260" s="17"/>
      <c r="K260" s="20"/>
      <c r="L260" s="20"/>
      <c r="M260" s="20"/>
      <c r="N260" s="20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206"/>
    </row>
    <row r="261" spans="1:33" s="18" customFormat="1" ht="19.5" customHeight="1" x14ac:dyDescent="0.25">
      <c r="A261" s="229"/>
      <c r="B261" s="194"/>
      <c r="C261" s="197"/>
      <c r="D261" s="206"/>
      <c r="E261" s="206"/>
      <c r="F261" s="16">
        <v>2026</v>
      </c>
      <c r="G261" s="19">
        <v>1312.7</v>
      </c>
      <c r="H261" s="20"/>
      <c r="I261" s="16">
        <v>1312.7</v>
      </c>
      <c r="J261" s="17"/>
      <c r="K261" s="20"/>
      <c r="L261" s="20"/>
      <c r="M261" s="20"/>
      <c r="N261" s="20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206"/>
    </row>
    <row r="262" spans="1:33" s="18" customFormat="1" ht="19.5" customHeight="1" x14ac:dyDescent="0.25">
      <c r="A262" s="229"/>
      <c r="B262" s="195"/>
      <c r="C262" s="197"/>
      <c r="D262" s="206"/>
      <c r="E262" s="206"/>
      <c r="F262" s="17" t="s">
        <v>171</v>
      </c>
      <c r="G262" s="20">
        <f>SUM(G259:G261)</f>
        <v>3822.5</v>
      </c>
      <c r="H262" s="20"/>
      <c r="I262" s="17">
        <f>SUM(I259:I261)</f>
        <v>3822.5</v>
      </c>
      <c r="J262" s="17"/>
      <c r="K262" s="20"/>
      <c r="L262" s="20"/>
      <c r="M262" s="20"/>
      <c r="N262" s="20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206"/>
    </row>
    <row r="263" spans="1:33" s="18" customFormat="1" ht="19.5" customHeight="1" x14ac:dyDescent="0.25">
      <c r="A263" s="229"/>
      <c r="B263" s="193" t="s">
        <v>261</v>
      </c>
      <c r="C263" s="197"/>
      <c r="D263" s="206"/>
      <c r="E263" s="206"/>
      <c r="F263" s="16">
        <v>2024</v>
      </c>
      <c r="G263" s="19">
        <v>109.1</v>
      </c>
      <c r="H263" s="20"/>
      <c r="I263" s="17"/>
      <c r="J263" s="17"/>
      <c r="K263" s="19">
        <v>59903.6</v>
      </c>
      <c r="L263" s="20"/>
      <c r="M263" s="19">
        <v>109.1</v>
      </c>
      <c r="N263" s="20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206"/>
    </row>
    <row r="264" spans="1:33" s="18" customFormat="1" ht="19.5" customHeight="1" x14ac:dyDescent="0.25">
      <c r="A264" s="229"/>
      <c r="B264" s="194"/>
      <c r="C264" s="197"/>
      <c r="D264" s="206"/>
      <c r="E264" s="206"/>
      <c r="F264" s="16">
        <v>2025</v>
      </c>
      <c r="G264" s="19">
        <v>128076.5</v>
      </c>
      <c r="H264" s="20"/>
      <c r="I264" s="17"/>
      <c r="J264" s="17"/>
      <c r="K264" s="19">
        <v>73033.899999999994</v>
      </c>
      <c r="L264" s="20"/>
      <c r="M264" s="19">
        <v>0</v>
      </c>
      <c r="N264" s="20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206"/>
    </row>
    <row r="265" spans="1:33" s="18" customFormat="1" ht="19.5" customHeight="1" x14ac:dyDescent="0.25">
      <c r="A265" s="229"/>
      <c r="B265" s="194"/>
      <c r="C265" s="197"/>
      <c r="D265" s="206"/>
      <c r="E265" s="206"/>
      <c r="F265" s="16">
        <v>2026</v>
      </c>
      <c r="G265" s="19">
        <v>4861</v>
      </c>
      <c r="H265" s="20"/>
      <c r="I265" s="17"/>
      <c r="J265" s="17"/>
      <c r="K265" s="19">
        <v>0</v>
      </c>
      <c r="L265" s="20"/>
      <c r="M265" s="19">
        <v>0</v>
      </c>
      <c r="N265" s="20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206"/>
    </row>
    <row r="266" spans="1:33" s="18" customFormat="1" ht="19.5" customHeight="1" x14ac:dyDescent="0.25">
      <c r="A266" s="229"/>
      <c r="B266" s="195"/>
      <c r="C266" s="197"/>
      <c r="D266" s="206"/>
      <c r="E266" s="206"/>
      <c r="F266" s="17" t="s">
        <v>171</v>
      </c>
      <c r="G266" s="20">
        <f>SUM(G263:G265)</f>
        <v>133046.6</v>
      </c>
      <c r="H266" s="20"/>
      <c r="I266" s="17"/>
      <c r="J266" s="17"/>
      <c r="K266" s="20">
        <f>SUM(K263:K265)</f>
        <v>132937.5</v>
      </c>
      <c r="L266" s="20"/>
      <c r="M266" s="20">
        <f>SUM(M263:M265)</f>
        <v>109.1</v>
      </c>
      <c r="N266" s="20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206"/>
    </row>
    <row r="267" spans="1:33" s="18" customFormat="1" ht="15" customHeight="1" x14ac:dyDescent="0.25">
      <c r="A267" s="229"/>
      <c r="B267" s="193" t="s">
        <v>170</v>
      </c>
      <c r="C267" s="197"/>
      <c r="D267" s="206"/>
      <c r="E267" s="206"/>
      <c r="F267" s="16">
        <v>2024</v>
      </c>
      <c r="G267" s="19">
        <v>35261.1</v>
      </c>
      <c r="H267" s="19"/>
      <c r="I267" s="17"/>
      <c r="J267" s="17"/>
      <c r="K267" s="19">
        <v>15094.8</v>
      </c>
      <c r="L267" s="19"/>
      <c r="M267" s="19">
        <v>20166.3</v>
      </c>
      <c r="N267" s="19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206"/>
    </row>
    <row r="268" spans="1:33" s="18" customFormat="1" x14ac:dyDescent="0.25">
      <c r="A268" s="229"/>
      <c r="B268" s="194"/>
      <c r="C268" s="197"/>
      <c r="D268" s="206"/>
      <c r="E268" s="206"/>
      <c r="F268" s="16">
        <v>2025</v>
      </c>
      <c r="G268" s="19">
        <v>31307.9</v>
      </c>
      <c r="H268" s="19"/>
      <c r="I268" s="17"/>
      <c r="J268" s="17"/>
      <c r="K268" s="19">
        <v>16137.9</v>
      </c>
      <c r="L268" s="19"/>
      <c r="M268" s="19">
        <v>15170</v>
      </c>
      <c r="N268" s="19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206"/>
    </row>
    <row r="269" spans="1:33" s="18" customFormat="1" x14ac:dyDescent="0.25">
      <c r="A269" s="229"/>
      <c r="B269" s="194"/>
      <c r="C269" s="197"/>
      <c r="D269" s="206"/>
      <c r="E269" s="206"/>
      <c r="F269" s="16">
        <v>2026</v>
      </c>
      <c r="G269" s="19">
        <v>32152.6</v>
      </c>
      <c r="H269" s="49"/>
      <c r="I269" s="17"/>
      <c r="J269" s="17"/>
      <c r="K269" s="19">
        <v>16982.599999999999</v>
      </c>
      <c r="L269" s="16"/>
      <c r="M269" s="19">
        <v>15170</v>
      </c>
      <c r="N269" s="19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206"/>
    </row>
    <row r="270" spans="1:33" s="18" customFormat="1" ht="21" customHeight="1" x14ac:dyDescent="0.25">
      <c r="A270" s="229"/>
      <c r="B270" s="195"/>
      <c r="C270" s="197"/>
      <c r="D270" s="206"/>
      <c r="E270" s="206"/>
      <c r="F270" s="17" t="s">
        <v>171</v>
      </c>
      <c r="G270" s="20">
        <f>SUM(G267:G269)</f>
        <v>98721.600000000006</v>
      </c>
      <c r="H270" s="20">
        <f>SUM(H267:H269)</f>
        <v>0</v>
      </c>
      <c r="I270" s="17"/>
      <c r="J270" s="17"/>
      <c r="K270" s="20">
        <f>SUM(K267:K269)</f>
        <v>48215.299999999996</v>
      </c>
      <c r="L270" s="20">
        <f>SUM(L267:L269)</f>
        <v>0</v>
      </c>
      <c r="M270" s="20">
        <f>SUM(M267:M269)</f>
        <v>50506.3</v>
      </c>
      <c r="N270" s="20">
        <f>SUM(N267:N269)</f>
        <v>0</v>
      </c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206"/>
    </row>
    <row r="271" spans="1:33" s="18" customFormat="1" ht="15" customHeight="1" x14ac:dyDescent="0.25">
      <c r="A271" s="229"/>
      <c r="B271" s="214" t="s">
        <v>172</v>
      </c>
      <c r="C271" s="197"/>
      <c r="D271" s="206"/>
      <c r="E271" s="206"/>
      <c r="F271" s="16">
        <v>2024</v>
      </c>
      <c r="G271" s="19">
        <v>138301.6</v>
      </c>
      <c r="H271" s="16"/>
      <c r="I271" s="16">
        <v>10863.3</v>
      </c>
      <c r="J271" s="30"/>
      <c r="K271" s="19">
        <v>106922.3</v>
      </c>
      <c r="L271" s="19">
        <v>0</v>
      </c>
      <c r="M271" s="19">
        <v>20516</v>
      </c>
      <c r="N271" s="16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206"/>
    </row>
    <row r="272" spans="1:33" s="18" customFormat="1" x14ac:dyDescent="0.25">
      <c r="A272" s="229"/>
      <c r="B272" s="215"/>
      <c r="C272" s="197"/>
      <c r="D272" s="206"/>
      <c r="E272" s="206"/>
      <c r="F272" s="16">
        <v>2025</v>
      </c>
      <c r="G272" s="19">
        <v>142787.5</v>
      </c>
      <c r="H272" s="16"/>
      <c r="I272" s="16">
        <v>10812.6</v>
      </c>
      <c r="J272" s="30"/>
      <c r="K272" s="19">
        <v>111967.8</v>
      </c>
      <c r="L272" s="19">
        <v>0</v>
      </c>
      <c r="M272" s="19">
        <v>20007.099999999999</v>
      </c>
      <c r="N272" s="16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206"/>
    </row>
    <row r="273" spans="1:33" s="18" customFormat="1" x14ac:dyDescent="0.25">
      <c r="A273" s="229"/>
      <c r="B273" s="215"/>
      <c r="C273" s="197"/>
      <c r="D273" s="206"/>
      <c r="E273" s="206"/>
      <c r="F273" s="16">
        <v>2026</v>
      </c>
      <c r="G273" s="19">
        <v>146815.79999999999</v>
      </c>
      <c r="H273" s="17"/>
      <c r="I273" s="16">
        <v>10753.5</v>
      </c>
      <c r="J273" s="30"/>
      <c r="K273" s="19">
        <v>116055.4</v>
      </c>
      <c r="L273" s="17"/>
      <c r="M273" s="19">
        <v>20006.900000000001</v>
      </c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206"/>
    </row>
    <row r="274" spans="1:33" s="18" customFormat="1" ht="20.25" customHeight="1" x14ac:dyDescent="0.25">
      <c r="A274" s="229"/>
      <c r="B274" s="216"/>
      <c r="C274" s="197"/>
      <c r="D274" s="206"/>
      <c r="E274" s="206"/>
      <c r="F274" s="17" t="s">
        <v>171</v>
      </c>
      <c r="G274" s="20">
        <f>SUM(G271:G273)</f>
        <v>427904.89999999997</v>
      </c>
      <c r="H274" s="20">
        <f>SUM(H271:H273)</f>
        <v>0</v>
      </c>
      <c r="I274" s="17">
        <f>SUM(I271:I273)</f>
        <v>32429.4</v>
      </c>
      <c r="J274" s="30"/>
      <c r="K274" s="20">
        <f>SUM(K271:K273)</f>
        <v>334945.5</v>
      </c>
      <c r="L274" s="17"/>
      <c r="M274" s="20">
        <f>SUM(M271:M273)</f>
        <v>60530</v>
      </c>
      <c r="N274" s="20">
        <f>SUM(N271:N273)</f>
        <v>0</v>
      </c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206"/>
    </row>
    <row r="275" spans="1:33" s="18" customFormat="1" ht="15" customHeight="1" x14ac:dyDescent="0.25">
      <c r="A275" s="229"/>
      <c r="B275" s="211" t="s">
        <v>173</v>
      </c>
      <c r="C275" s="197"/>
      <c r="D275" s="206"/>
      <c r="E275" s="206"/>
      <c r="F275" s="16">
        <v>2024</v>
      </c>
      <c r="G275" s="19">
        <v>8576.2000000000007</v>
      </c>
      <c r="H275" s="16"/>
      <c r="I275" s="17"/>
      <c r="J275" s="17"/>
      <c r="K275" s="19">
        <v>0</v>
      </c>
      <c r="L275" s="19">
        <v>0</v>
      </c>
      <c r="M275" s="19">
        <v>8576.2000000000007</v>
      </c>
      <c r="N275" s="16">
        <v>4476.8999999999996</v>
      </c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206"/>
    </row>
    <row r="276" spans="1:33" s="18" customFormat="1" x14ac:dyDescent="0.25">
      <c r="A276" s="229"/>
      <c r="B276" s="212"/>
      <c r="C276" s="197"/>
      <c r="D276" s="206"/>
      <c r="E276" s="206"/>
      <c r="F276" s="16">
        <v>2025</v>
      </c>
      <c r="G276" s="19">
        <v>7801.2</v>
      </c>
      <c r="H276" s="16"/>
      <c r="I276" s="17"/>
      <c r="J276" s="17"/>
      <c r="K276" s="19">
        <v>0</v>
      </c>
      <c r="L276" s="19">
        <v>0</v>
      </c>
      <c r="M276" s="19">
        <v>7801.2</v>
      </c>
      <c r="N276" s="16">
        <v>2101.4</v>
      </c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206"/>
    </row>
    <row r="277" spans="1:33" s="18" customFormat="1" x14ac:dyDescent="0.25">
      <c r="A277" s="229"/>
      <c r="B277" s="212"/>
      <c r="C277" s="197"/>
      <c r="D277" s="206"/>
      <c r="E277" s="206"/>
      <c r="F277" s="16">
        <v>2026</v>
      </c>
      <c r="G277" s="19">
        <v>7801.2</v>
      </c>
      <c r="H277" s="17"/>
      <c r="I277" s="17"/>
      <c r="J277" s="17"/>
      <c r="K277" s="19">
        <v>0</v>
      </c>
      <c r="L277" s="17"/>
      <c r="M277" s="19">
        <v>7801.2</v>
      </c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206"/>
    </row>
    <row r="278" spans="1:33" s="18" customFormat="1" ht="22.5" customHeight="1" x14ac:dyDescent="0.25">
      <c r="A278" s="229"/>
      <c r="B278" s="213"/>
      <c r="C278" s="197"/>
      <c r="D278" s="206"/>
      <c r="E278" s="206"/>
      <c r="F278" s="17" t="s">
        <v>171</v>
      </c>
      <c r="G278" s="20">
        <f>SUM(G275:G277)</f>
        <v>24178.600000000002</v>
      </c>
      <c r="H278" s="20">
        <f>SUM(H275:H277)</f>
        <v>0</v>
      </c>
      <c r="I278" s="17"/>
      <c r="J278" s="17"/>
      <c r="K278" s="20">
        <v>0</v>
      </c>
      <c r="L278" s="20">
        <v>0</v>
      </c>
      <c r="M278" s="20">
        <f>SUM(M275:M277)</f>
        <v>24178.600000000002</v>
      </c>
      <c r="N278" s="20">
        <f>SUM(N275:N277)</f>
        <v>6578.2999999999993</v>
      </c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206"/>
    </row>
    <row r="279" spans="1:33" s="18" customFormat="1" ht="15" customHeight="1" x14ac:dyDescent="0.25">
      <c r="A279" s="229"/>
      <c r="B279" s="193" t="s">
        <v>174</v>
      </c>
      <c r="C279" s="197"/>
      <c r="D279" s="206"/>
      <c r="E279" s="206"/>
      <c r="F279" s="16">
        <v>2024</v>
      </c>
      <c r="G279" s="19">
        <v>466.8</v>
      </c>
      <c r="H279" s="19"/>
      <c r="I279" s="17"/>
      <c r="J279" s="17"/>
      <c r="K279" s="19">
        <v>386.8</v>
      </c>
      <c r="L279" s="19"/>
      <c r="M279" s="19">
        <v>80</v>
      </c>
      <c r="N279" s="19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206"/>
    </row>
    <row r="280" spans="1:33" s="18" customFormat="1" x14ac:dyDescent="0.25">
      <c r="A280" s="229"/>
      <c r="B280" s="194"/>
      <c r="C280" s="197"/>
      <c r="D280" s="206"/>
      <c r="E280" s="206"/>
      <c r="F280" s="16">
        <v>2025</v>
      </c>
      <c r="G280" s="19">
        <v>386.8</v>
      </c>
      <c r="H280" s="19"/>
      <c r="I280" s="17"/>
      <c r="J280" s="17"/>
      <c r="K280" s="19">
        <v>386.8</v>
      </c>
      <c r="L280" s="19"/>
      <c r="M280" s="19">
        <v>0</v>
      </c>
      <c r="N280" s="19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206"/>
    </row>
    <row r="281" spans="1:33" s="18" customFormat="1" x14ac:dyDescent="0.25">
      <c r="A281" s="229"/>
      <c r="B281" s="194"/>
      <c r="C281" s="197"/>
      <c r="D281" s="206"/>
      <c r="E281" s="206"/>
      <c r="F281" s="16">
        <v>2026</v>
      </c>
      <c r="G281" s="19">
        <v>386.8</v>
      </c>
      <c r="H281" s="20"/>
      <c r="I281" s="17"/>
      <c r="J281" s="17"/>
      <c r="K281" s="19">
        <v>386.8</v>
      </c>
      <c r="L281" s="17"/>
      <c r="M281" s="19">
        <v>0</v>
      </c>
      <c r="N281" s="20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206"/>
    </row>
    <row r="282" spans="1:33" s="18" customFormat="1" ht="15" hidden="1" customHeight="1" x14ac:dyDescent="0.25">
      <c r="A282" s="229"/>
      <c r="B282" s="194"/>
      <c r="C282" s="197"/>
      <c r="D282" s="206"/>
      <c r="E282" s="206"/>
      <c r="F282" s="152"/>
      <c r="G282" s="154"/>
      <c r="H282" s="156"/>
      <c r="I282" s="153"/>
      <c r="J282" s="153"/>
      <c r="K282" s="154"/>
      <c r="L282" s="153"/>
      <c r="M282" s="154"/>
      <c r="N282" s="151"/>
      <c r="O282" s="150"/>
      <c r="P282" s="150"/>
      <c r="Q282" s="150"/>
      <c r="R282" s="150"/>
      <c r="S282" s="150"/>
      <c r="T282" s="150"/>
      <c r="U282" s="150"/>
      <c r="V282" s="150"/>
      <c r="W282" s="150"/>
      <c r="X282" s="150"/>
      <c r="Y282" s="150"/>
      <c r="Z282" s="150"/>
      <c r="AA282" s="150"/>
      <c r="AB282" s="150"/>
      <c r="AC282" s="150"/>
      <c r="AD282" s="150"/>
      <c r="AE282" s="150"/>
      <c r="AF282" s="150"/>
      <c r="AG282" s="206"/>
    </row>
    <row r="283" spans="1:33" s="18" customFormat="1" ht="21.75" customHeight="1" x14ac:dyDescent="0.25">
      <c r="A283" s="229"/>
      <c r="B283" s="195"/>
      <c r="C283" s="197"/>
      <c r="D283" s="206"/>
      <c r="E283" s="206"/>
      <c r="F283" s="17" t="s">
        <v>171</v>
      </c>
      <c r="G283" s="20">
        <f>SUM(G279:G282)</f>
        <v>1240.4000000000001</v>
      </c>
      <c r="H283" s="20">
        <f>SUM(H279:H282)</f>
        <v>0</v>
      </c>
      <c r="I283" s="17"/>
      <c r="J283" s="17"/>
      <c r="K283" s="20">
        <f>SUM(K279:K281)</f>
        <v>1160.4000000000001</v>
      </c>
      <c r="L283" s="20">
        <f>SUM(L279:L282)</f>
        <v>0</v>
      </c>
      <c r="M283" s="20">
        <f>SUM(M279:M281)</f>
        <v>80</v>
      </c>
      <c r="N283" s="20">
        <f>SUM(N279:N282)</f>
        <v>0</v>
      </c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206"/>
    </row>
    <row r="284" spans="1:33" s="18" customFormat="1" ht="15" customHeight="1" x14ac:dyDescent="0.25">
      <c r="A284" s="229"/>
      <c r="B284" s="193" t="s">
        <v>175</v>
      </c>
      <c r="C284" s="197"/>
      <c r="D284" s="206"/>
      <c r="E284" s="206"/>
      <c r="F284" s="16">
        <v>2024</v>
      </c>
      <c r="G284" s="19">
        <v>1562.4</v>
      </c>
      <c r="H284" s="19">
        <v>0</v>
      </c>
      <c r="I284" s="17"/>
      <c r="J284" s="17"/>
      <c r="K284" s="19">
        <v>0</v>
      </c>
      <c r="L284" s="19">
        <v>0</v>
      </c>
      <c r="M284" s="19">
        <v>1562.4</v>
      </c>
      <c r="N284" s="19">
        <v>0</v>
      </c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206"/>
    </row>
    <row r="285" spans="1:33" s="18" customFormat="1" x14ac:dyDescent="0.25">
      <c r="A285" s="229"/>
      <c r="B285" s="194"/>
      <c r="C285" s="197"/>
      <c r="D285" s="206"/>
      <c r="E285" s="206"/>
      <c r="F285" s="16">
        <v>2025</v>
      </c>
      <c r="G285" s="19">
        <v>0</v>
      </c>
      <c r="H285" s="19">
        <v>0</v>
      </c>
      <c r="I285" s="17"/>
      <c r="J285" s="17"/>
      <c r="K285" s="19">
        <v>0</v>
      </c>
      <c r="L285" s="19">
        <v>0</v>
      </c>
      <c r="M285" s="19">
        <v>0</v>
      </c>
      <c r="N285" s="19">
        <v>0</v>
      </c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206"/>
    </row>
    <row r="286" spans="1:33" s="18" customFormat="1" x14ac:dyDescent="0.25">
      <c r="A286" s="229"/>
      <c r="B286" s="194"/>
      <c r="C286" s="197"/>
      <c r="D286" s="206"/>
      <c r="E286" s="206"/>
      <c r="F286" s="16">
        <v>2026</v>
      </c>
      <c r="G286" s="19">
        <v>2040</v>
      </c>
      <c r="H286" s="20"/>
      <c r="I286" s="17"/>
      <c r="J286" s="17"/>
      <c r="K286" s="19">
        <v>0</v>
      </c>
      <c r="L286" s="17"/>
      <c r="M286" s="19">
        <v>2040</v>
      </c>
      <c r="N286" s="20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206"/>
    </row>
    <row r="287" spans="1:33" s="18" customFormat="1" ht="23.25" customHeight="1" x14ac:dyDescent="0.25">
      <c r="A287" s="229"/>
      <c r="B287" s="195"/>
      <c r="C287" s="197"/>
      <c r="D287" s="206"/>
      <c r="E287" s="206"/>
      <c r="F287" s="17" t="s">
        <v>171</v>
      </c>
      <c r="G287" s="20">
        <f>SUM(G284:G286)</f>
        <v>3602.4</v>
      </c>
      <c r="H287" s="20">
        <v>0</v>
      </c>
      <c r="I287" s="17"/>
      <c r="J287" s="17"/>
      <c r="K287" s="20">
        <v>0</v>
      </c>
      <c r="L287" s="20">
        <v>0</v>
      </c>
      <c r="M287" s="20">
        <f>SUM(M284:M286)</f>
        <v>3602.4</v>
      </c>
      <c r="N287" s="20">
        <v>0</v>
      </c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F287" s="17"/>
      <c r="AG287" s="206"/>
    </row>
    <row r="288" spans="1:33" s="18" customFormat="1" ht="16.5" customHeight="1" x14ac:dyDescent="0.25">
      <c r="A288" s="229"/>
      <c r="B288" s="193" t="s">
        <v>262</v>
      </c>
      <c r="C288" s="197"/>
      <c r="D288" s="206"/>
      <c r="E288" s="206"/>
      <c r="F288" s="16">
        <v>2024</v>
      </c>
      <c r="G288" s="19">
        <v>4633.2</v>
      </c>
      <c r="H288" s="19"/>
      <c r="I288" s="17"/>
      <c r="J288" s="17"/>
      <c r="K288" s="19">
        <v>1583.2</v>
      </c>
      <c r="L288" s="19"/>
      <c r="M288" s="19">
        <v>3050</v>
      </c>
      <c r="N288" s="19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  <c r="AF288" s="17"/>
      <c r="AG288" s="206"/>
    </row>
    <row r="289" spans="1:33" s="18" customFormat="1" ht="19.5" customHeight="1" x14ac:dyDescent="0.25">
      <c r="A289" s="229"/>
      <c r="B289" s="194"/>
      <c r="C289" s="197"/>
      <c r="D289" s="206"/>
      <c r="E289" s="206"/>
      <c r="F289" s="16">
        <v>2025</v>
      </c>
      <c r="G289" s="19">
        <v>4021.3</v>
      </c>
      <c r="H289" s="19"/>
      <c r="I289" s="17"/>
      <c r="J289" s="17"/>
      <c r="K289" s="19">
        <v>1583.2</v>
      </c>
      <c r="L289" s="19"/>
      <c r="M289" s="19">
        <v>2438.1</v>
      </c>
      <c r="N289" s="19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  <c r="AF289" s="17"/>
      <c r="AG289" s="206"/>
    </row>
    <row r="290" spans="1:33" s="18" customFormat="1" ht="19.5" customHeight="1" x14ac:dyDescent="0.25">
      <c r="A290" s="229"/>
      <c r="B290" s="194"/>
      <c r="C290" s="197"/>
      <c r="D290" s="206"/>
      <c r="E290" s="206"/>
      <c r="F290" s="16">
        <v>2026</v>
      </c>
      <c r="G290" s="19">
        <v>4021.3</v>
      </c>
      <c r="H290" s="49"/>
      <c r="I290" s="17"/>
      <c r="J290" s="17"/>
      <c r="K290" s="19">
        <v>1583.2</v>
      </c>
      <c r="L290" s="20"/>
      <c r="M290" s="19">
        <v>2438.1</v>
      </c>
      <c r="N290" s="20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  <c r="AF290" s="17"/>
      <c r="AG290" s="206"/>
    </row>
    <row r="291" spans="1:33" s="18" customFormat="1" ht="21.75" customHeight="1" x14ac:dyDescent="0.25">
      <c r="A291" s="229"/>
      <c r="B291" s="195"/>
      <c r="C291" s="197"/>
      <c r="D291" s="206"/>
      <c r="E291" s="206"/>
      <c r="F291" s="17" t="s">
        <v>171</v>
      </c>
      <c r="G291" s="20">
        <f>SUM(G288:G290)</f>
        <v>12675.8</v>
      </c>
      <c r="H291" s="20">
        <f>SUM(H288:H290)</f>
        <v>0</v>
      </c>
      <c r="I291" s="17"/>
      <c r="J291" s="17"/>
      <c r="K291" s="20">
        <f>SUM(K288:K290)</f>
        <v>4749.6000000000004</v>
      </c>
      <c r="L291" s="20">
        <f>SUM(L288:L290)</f>
        <v>0</v>
      </c>
      <c r="M291" s="20">
        <f>SUM(M288:M290)</f>
        <v>7926.2000000000007</v>
      </c>
      <c r="N291" s="20">
        <f>SUM(N288:N290)</f>
        <v>0</v>
      </c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  <c r="AB291" s="17"/>
      <c r="AC291" s="17"/>
      <c r="AD291" s="17"/>
      <c r="AE291" s="17"/>
      <c r="AF291" s="17"/>
      <c r="AG291" s="206"/>
    </row>
    <row r="292" spans="1:33" s="18" customFormat="1" ht="16.5" customHeight="1" x14ac:dyDescent="0.25">
      <c r="A292" s="229"/>
      <c r="B292" s="193" t="s">
        <v>263</v>
      </c>
      <c r="C292" s="197"/>
      <c r="D292" s="206"/>
      <c r="E292" s="206"/>
      <c r="F292" s="16">
        <v>2024</v>
      </c>
      <c r="G292" s="19">
        <v>160</v>
      </c>
      <c r="H292" s="20"/>
      <c r="I292" s="17"/>
      <c r="J292" s="17"/>
      <c r="K292" s="19">
        <v>0</v>
      </c>
      <c r="L292" s="20"/>
      <c r="M292" s="19">
        <v>160</v>
      </c>
      <c r="N292" s="20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  <c r="AB292" s="17"/>
      <c r="AC292" s="17"/>
      <c r="AD292" s="17"/>
      <c r="AE292" s="17"/>
      <c r="AF292" s="17"/>
      <c r="AG292" s="206"/>
    </row>
    <row r="293" spans="1:33" s="18" customFormat="1" ht="16.5" customHeight="1" x14ac:dyDescent="0.25">
      <c r="A293" s="229"/>
      <c r="B293" s="194"/>
      <c r="C293" s="197"/>
      <c r="D293" s="206"/>
      <c r="E293" s="206"/>
      <c r="F293" s="16">
        <v>2025</v>
      </c>
      <c r="G293" s="19">
        <v>0</v>
      </c>
      <c r="H293" s="20"/>
      <c r="I293" s="17"/>
      <c r="J293" s="17"/>
      <c r="K293" s="19">
        <v>0</v>
      </c>
      <c r="L293" s="20"/>
      <c r="M293" s="19">
        <v>0</v>
      </c>
      <c r="N293" s="20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  <c r="AA293" s="17"/>
      <c r="AB293" s="17"/>
      <c r="AC293" s="17"/>
      <c r="AD293" s="17"/>
      <c r="AE293" s="17"/>
      <c r="AF293" s="17"/>
      <c r="AG293" s="206"/>
    </row>
    <row r="294" spans="1:33" s="18" customFormat="1" ht="18" customHeight="1" x14ac:dyDescent="0.25">
      <c r="A294" s="229"/>
      <c r="B294" s="194"/>
      <c r="C294" s="197"/>
      <c r="D294" s="206"/>
      <c r="E294" s="206"/>
      <c r="F294" s="16">
        <v>2026</v>
      </c>
      <c r="G294" s="19">
        <v>0</v>
      </c>
      <c r="H294" s="20"/>
      <c r="I294" s="17"/>
      <c r="J294" s="17"/>
      <c r="K294" s="19">
        <v>0</v>
      </c>
      <c r="L294" s="20"/>
      <c r="M294" s="19">
        <v>0</v>
      </c>
      <c r="N294" s="20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  <c r="AB294" s="17"/>
      <c r="AC294" s="17"/>
      <c r="AD294" s="17"/>
      <c r="AE294" s="17"/>
      <c r="AF294" s="17"/>
      <c r="AG294" s="206"/>
    </row>
    <row r="295" spans="1:33" s="18" customFormat="1" ht="30" customHeight="1" x14ac:dyDescent="0.25">
      <c r="A295" s="229"/>
      <c r="B295" s="195"/>
      <c r="C295" s="197"/>
      <c r="D295" s="206"/>
      <c r="E295" s="206"/>
      <c r="F295" s="17" t="s">
        <v>171</v>
      </c>
      <c r="G295" s="20">
        <f>SUM(G292:G294)</f>
        <v>160</v>
      </c>
      <c r="H295" s="20"/>
      <c r="I295" s="17"/>
      <c r="J295" s="17"/>
      <c r="K295" s="20">
        <f>SUM(K292:K294)</f>
        <v>0</v>
      </c>
      <c r="L295" s="20"/>
      <c r="M295" s="20">
        <f>SUM(M292:M294)</f>
        <v>160</v>
      </c>
      <c r="N295" s="20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  <c r="AB295" s="17"/>
      <c r="AC295" s="17"/>
      <c r="AD295" s="17"/>
      <c r="AE295" s="17"/>
      <c r="AF295" s="17"/>
      <c r="AG295" s="206"/>
    </row>
    <row r="296" spans="1:33" s="18" customFormat="1" ht="14.25" customHeight="1" x14ac:dyDescent="0.25">
      <c r="A296" s="228">
        <v>22</v>
      </c>
      <c r="B296" s="193" t="s">
        <v>117</v>
      </c>
      <c r="C296" s="196" t="s">
        <v>80</v>
      </c>
      <c r="D296" s="190" t="s">
        <v>77</v>
      </c>
      <c r="E296" s="193" t="s">
        <v>33</v>
      </c>
      <c r="F296" s="16">
        <v>2014</v>
      </c>
      <c r="G296" s="19">
        <v>45</v>
      </c>
      <c r="H296" s="19">
        <v>45</v>
      </c>
      <c r="I296" s="17"/>
      <c r="J296" s="17"/>
      <c r="K296" s="17"/>
      <c r="L296" s="17"/>
      <c r="M296" s="19">
        <v>45</v>
      </c>
      <c r="N296" s="19">
        <v>45</v>
      </c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  <c r="AA296" s="17"/>
      <c r="AB296" s="17"/>
      <c r="AC296" s="17"/>
      <c r="AD296" s="17"/>
      <c r="AE296" s="17"/>
      <c r="AF296" s="17"/>
      <c r="AG296" s="190" t="s">
        <v>17</v>
      </c>
    </row>
    <row r="297" spans="1:33" s="18" customFormat="1" ht="17.25" customHeight="1" x14ac:dyDescent="0.25">
      <c r="A297" s="229"/>
      <c r="B297" s="194"/>
      <c r="C297" s="197"/>
      <c r="D297" s="206"/>
      <c r="E297" s="194"/>
      <c r="F297" s="16">
        <v>2015</v>
      </c>
      <c r="G297" s="19">
        <v>46</v>
      </c>
      <c r="H297" s="19">
        <v>46</v>
      </c>
      <c r="I297" s="17"/>
      <c r="J297" s="17"/>
      <c r="K297" s="17"/>
      <c r="L297" s="17"/>
      <c r="M297" s="19">
        <v>46</v>
      </c>
      <c r="N297" s="19">
        <v>46</v>
      </c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/>
      <c r="AB297" s="17"/>
      <c r="AC297" s="17"/>
      <c r="AD297" s="17"/>
      <c r="AE297" s="17"/>
      <c r="AF297" s="17"/>
      <c r="AG297" s="206"/>
    </row>
    <row r="298" spans="1:33" s="18" customFormat="1" ht="17.25" customHeight="1" x14ac:dyDescent="0.25">
      <c r="A298" s="229"/>
      <c r="B298" s="194"/>
      <c r="C298" s="197"/>
      <c r="D298" s="206"/>
      <c r="E298" s="194"/>
      <c r="F298" s="16">
        <v>2016</v>
      </c>
      <c r="G298" s="19">
        <v>50</v>
      </c>
      <c r="H298" s="19">
        <v>49.91</v>
      </c>
      <c r="I298" s="17"/>
      <c r="J298" s="17"/>
      <c r="K298" s="17"/>
      <c r="L298" s="17"/>
      <c r="M298" s="19">
        <v>50</v>
      </c>
      <c r="N298" s="19">
        <v>49.91</v>
      </c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  <c r="AB298" s="17"/>
      <c r="AC298" s="17"/>
      <c r="AD298" s="17"/>
      <c r="AE298" s="17"/>
      <c r="AF298" s="17"/>
      <c r="AG298" s="206"/>
    </row>
    <row r="299" spans="1:33" s="18" customFormat="1" ht="17.25" customHeight="1" x14ac:dyDescent="0.25">
      <c r="A299" s="229"/>
      <c r="B299" s="194"/>
      <c r="C299" s="197"/>
      <c r="D299" s="206"/>
      <c r="E299" s="194"/>
      <c r="F299" s="16">
        <v>2017</v>
      </c>
      <c r="G299" s="19">
        <v>0</v>
      </c>
      <c r="H299" s="19">
        <v>0</v>
      </c>
      <c r="I299" s="17"/>
      <c r="J299" s="17"/>
      <c r="K299" s="17"/>
      <c r="L299" s="17"/>
      <c r="M299" s="19">
        <v>0</v>
      </c>
      <c r="N299" s="19">
        <v>0</v>
      </c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  <c r="AB299" s="17"/>
      <c r="AC299" s="17"/>
      <c r="AD299" s="17"/>
      <c r="AE299" s="17"/>
      <c r="AF299" s="17"/>
      <c r="AG299" s="206"/>
    </row>
    <row r="300" spans="1:33" s="18" customFormat="1" ht="17.25" customHeight="1" x14ac:dyDescent="0.25">
      <c r="A300" s="229"/>
      <c r="B300" s="194"/>
      <c r="C300" s="197"/>
      <c r="D300" s="206"/>
      <c r="E300" s="194"/>
      <c r="F300" s="16">
        <v>2018</v>
      </c>
      <c r="G300" s="19">
        <v>0</v>
      </c>
      <c r="H300" s="19">
        <v>0</v>
      </c>
      <c r="I300" s="17"/>
      <c r="J300" s="17"/>
      <c r="K300" s="17"/>
      <c r="L300" s="17"/>
      <c r="M300" s="19">
        <v>0</v>
      </c>
      <c r="N300" s="19">
        <v>0</v>
      </c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/>
      <c r="AB300" s="17"/>
      <c r="AC300" s="17"/>
      <c r="AD300" s="17"/>
      <c r="AE300" s="17"/>
      <c r="AF300" s="17"/>
      <c r="AG300" s="206"/>
    </row>
    <row r="301" spans="1:33" s="18" customFormat="1" ht="17.25" customHeight="1" x14ac:dyDescent="0.25">
      <c r="A301" s="229"/>
      <c r="B301" s="194"/>
      <c r="C301" s="197"/>
      <c r="D301" s="206"/>
      <c r="E301" s="194"/>
      <c r="F301" s="16">
        <v>2019</v>
      </c>
      <c r="G301" s="19">
        <v>0</v>
      </c>
      <c r="H301" s="19">
        <v>0</v>
      </c>
      <c r="I301" s="17"/>
      <c r="J301" s="17"/>
      <c r="K301" s="17"/>
      <c r="L301" s="17"/>
      <c r="M301" s="19">
        <v>0</v>
      </c>
      <c r="N301" s="19">
        <v>0</v>
      </c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/>
      <c r="AB301" s="17"/>
      <c r="AC301" s="17"/>
      <c r="AD301" s="17"/>
      <c r="AE301" s="17"/>
      <c r="AF301" s="17"/>
      <c r="AG301" s="206"/>
    </row>
    <row r="302" spans="1:33" s="18" customFormat="1" ht="17.25" customHeight="1" x14ac:dyDescent="0.25">
      <c r="A302" s="229"/>
      <c r="B302" s="194"/>
      <c r="C302" s="197"/>
      <c r="D302" s="206"/>
      <c r="E302" s="194"/>
      <c r="F302" s="16">
        <v>2020</v>
      </c>
      <c r="G302" s="19">
        <v>0</v>
      </c>
      <c r="H302" s="19">
        <v>0</v>
      </c>
      <c r="I302" s="17"/>
      <c r="J302" s="17"/>
      <c r="K302" s="17"/>
      <c r="L302" s="17"/>
      <c r="M302" s="19">
        <v>0</v>
      </c>
      <c r="N302" s="19">
        <v>0</v>
      </c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  <c r="AA302" s="17"/>
      <c r="AB302" s="17"/>
      <c r="AC302" s="17"/>
      <c r="AD302" s="17"/>
      <c r="AE302" s="17"/>
      <c r="AF302" s="17"/>
      <c r="AG302" s="206"/>
    </row>
    <row r="303" spans="1:33" s="18" customFormat="1" ht="17.25" customHeight="1" x14ac:dyDescent="0.25">
      <c r="A303" s="229"/>
      <c r="B303" s="194"/>
      <c r="C303" s="197"/>
      <c r="D303" s="206"/>
      <c r="E303" s="194"/>
      <c r="F303" s="16">
        <v>2021</v>
      </c>
      <c r="G303" s="19">
        <v>0</v>
      </c>
      <c r="H303" s="19">
        <v>0</v>
      </c>
      <c r="I303" s="17"/>
      <c r="J303" s="17"/>
      <c r="K303" s="17"/>
      <c r="L303" s="17"/>
      <c r="M303" s="19">
        <v>0</v>
      </c>
      <c r="N303" s="19">
        <v>0</v>
      </c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  <c r="AB303" s="17"/>
      <c r="AC303" s="17"/>
      <c r="AD303" s="17"/>
      <c r="AE303" s="17"/>
      <c r="AF303" s="17"/>
      <c r="AG303" s="206"/>
    </row>
    <row r="304" spans="1:33" s="18" customFormat="1" ht="23.25" customHeight="1" x14ac:dyDescent="0.25">
      <c r="A304" s="230"/>
      <c r="B304" s="195"/>
      <c r="C304" s="198"/>
      <c r="D304" s="207"/>
      <c r="E304" s="195"/>
      <c r="F304" s="17" t="s">
        <v>18</v>
      </c>
      <c r="G304" s="20">
        <f>SUM(G296:G303)</f>
        <v>141</v>
      </c>
      <c r="H304" s="20">
        <f>SUM(H296:H303)</f>
        <v>140.91</v>
      </c>
      <c r="I304" s="17"/>
      <c r="J304" s="17"/>
      <c r="K304" s="17"/>
      <c r="L304" s="17"/>
      <c r="M304" s="20">
        <f>SUM(M296:M303)</f>
        <v>141</v>
      </c>
      <c r="N304" s="20">
        <f>SUM(N296:N303)</f>
        <v>140.91</v>
      </c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/>
      <c r="AB304" s="17"/>
      <c r="AC304" s="17"/>
      <c r="AD304" s="17"/>
      <c r="AE304" s="17"/>
      <c r="AF304" s="17"/>
      <c r="AG304" s="207"/>
    </row>
    <row r="305" spans="1:33" s="18" customFormat="1" ht="23.25" customHeight="1" x14ac:dyDescent="0.25">
      <c r="A305" s="178">
        <v>23</v>
      </c>
      <c r="B305" s="193" t="s">
        <v>110</v>
      </c>
      <c r="C305" s="234" t="s">
        <v>243</v>
      </c>
      <c r="D305" s="190" t="s">
        <v>221</v>
      </c>
      <c r="E305" s="193" t="s">
        <v>34</v>
      </c>
      <c r="F305" s="48" t="s">
        <v>160</v>
      </c>
      <c r="G305" s="22">
        <v>121894.7</v>
      </c>
      <c r="H305" s="22">
        <v>121894.7</v>
      </c>
      <c r="I305" s="23"/>
      <c r="J305" s="23"/>
      <c r="K305" s="22">
        <v>27634.3</v>
      </c>
      <c r="L305" s="21">
        <v>27634.3</v>
      </c>
      <c r="M305" s="22">
        <v>94116.4</v>
      </c>
      <c r="N305" s="21">
        <v>94116.4</v>
      </c>
      <c r="O305" s="23"/>
      <c r="P305" s="23"/>
      <c r="Q305" s="22">
        <v>144</v>
      </c>
      <c r="R305" s="22">
        <v>144</v>
      </c>
      <c r="S305" s="22"/>
      <c r="T305" s="22"/>
      <c r="U305" s="22"/>
      <c r="V305" s="22"/>
      <c r="W305" s="22"/>
      <c r="X305" s="22"/>
      <c r="Y305" s="22"/>
      <c r="Z305" s="22"/>
      <c r="AA305" s="22"/>
      <c r="AB305" s="22"/>
      <c r="AC305" s="22"/>
      <c r="AD305" s="22"/>
      <c r="AE305" s="22"/>
      <c r="AF305" s="22"/>
      <c r="AG305" s="205" t="s">
        <v>17</v>
      </c>
    </row>
    <row r="306" spans="1:33" s="18" customFormat="1" ht="24" customHeight="1" x14ac:dyDescent="0.25">
      <c r="A306" s="179"/>
      <c r="B306" s="194"/>
      <c r="C306" s="235"/>
      <c r="D306" s="240"/>
      <c r="E306" s="194"/>
      <c r="F306" s="21">
        <v>2023</v>
      </c>
      <c r="G306" s="22">
        <v>34506.699999999997</v>
      </c>
      <c r="H306" s="106">
        <v>34506.699999999997</v>
      </c>
      <c r="I306" s="23"/>
      <c r="J306" s="23"/>
      <c r="K306" s="22">
        <v>1585.9</v>
      </c>
      <c r="L306" s="106">
        <v>1585.9</v>
      </c>
      <c r="M306" s="22">
        <v>32884.800000000003</v>
      </c>
      <c r="N306" s="106">
        <v>32884.800000000003</v>
      </c>
      <c r="O306" s="23"/>
      <c r="P306" s="23"/>
      <c r="Q306" s="22">
        <v>36</v>
      </c>
      <c r="R306" s="106">
        <v>36</v>
      </c>
      <c r="S306" s="29"/>
      <c r="T306" s="29"/>
      <c r="U306" s="29"/>
      <c r="V306" s="29"/>
      <c r="W306" s="29"/>
      <c r="X306" s="29"/>
      <c r="Y306" s="29"/>
      <c r="Z306" s="29"/>
      <c r="AA306" s="29"/>
      <c r="AB306" s="29"/>
      <c r="AC306" s="29"/>
      <c r="AD306" s="29"/>
      <c r="AE306" s="29"/>
      <c r="AF306" s="29"/>
      <c r="AG306" s="191"/>
    </row>
    <row r="307" spans="1:33" s="18" customFormat="1" ht="23.25" customHeight="1" x14ac:dyDescent="0.25">
      <c r="A307" s="179"/>
      <c r="B307" s="194"/>
      <c r="C307" s="235"/>
      <c r="D307" s="240"/>
      <c r="E307" s="194"/>
      <c r="F307" s="21">
        <v>2024</v>
      </c>
      <c r="G307" s="22">
        <v>34977.199999999997</v>
      </c>
      <c r="H307" s="21"/>
      <c r="I307" s="23"/>
      <c r="J307" s="23"/>
      <c r="K307" s="22">
        <v>1668.1</v>
      </c>
      <c r="L307" s="21"/>
      <c r="M307" s="22">
        <v>33273.1</v>
      </c>
      <c r="N307" s="21"/>
      <c r="O307" s="23"/>
      <c r="P307" s="23"/>
      <c r="Q307" s="22">
        <v>36</v>
      </c>
      <c r="R307" s="22"/>
      <c r="S307" s="29"/>
      <c r="T307" s="29"/>
      <c r="U307" s="29"/>
      <c r="V307" s="29"/>
      <c r="W307" s="29"/>
      <c r="X307" s="29"/>
      <c r="Y307" s="29"/>
      <c r="Z307" s="29"/>
      <c r="AA307" s="29"/>
      <c r="AB307" s="29"/>
      <c r="AC307" s="29"/>
      <c r="AD307" s="29"/>
      <c r="AE307" s="29"/>
      <c r="AF307" s="29"/>
      <c r="AG307" s="191"/>
    </row>
    <row r="308" spans="1:33" s="18" customFormat="1" ht="23.25" customHeight="1" x14ac:dyDescent="0.25">
      <c r="A308" s="179"/>
      <c r="B308" s="194"/>
      <c r="C308" s="235"/>
      <c r="D308" s="240"/>
      <c r="E308" s="194"/>
      <c r="F308" s="21">
        <v>2025</v>
      </c>
      <c r="G308" s="22">
        <v>29858.799999999999</v>
      </c>
      <c r="H308" s="21"/>
      <c r="I308" s="23"/>
      <c r="J308" s="23"/>
      <c r="K308" s="22">
        <v>1473.1</v>
      </c>
      <c r="L308" s="21"/>
      <c r="M308" s="22">
        <v>28349.7</v>
      </c>
      <c r="N308" s="21"/>
      <c r="O308" s="23"/>
      <c r="P308" s="23"/>
      <c r="Q308" s="22">
        <v>36</v>
      </c>
      <c r="R308" s="22"/>
      <c r="S308" s="29"/>
      <c r="T308" s="29"/>
      <c r="U308" s="29"/>
      <c r="V308" s="29"/>
      <c r="W308" s="29"/>
      <c r="X308" s="29"/>
      <c r="Y308" s="29"/>
      <c r="Z308" s="29"/>
      <c r="AA308" s="29"/>
      <c r="AB308" s="29"/>
      <c r="AC308" s="29"/>
      <c r="AD308" s="29"/>
      <c r="AE308" s="29"/>
      <c r="AF308" s="29"/>
      <c r="AG308" s="191"/>
    </row>
    <row r="309" spans="1:33" s="18" customFormat="1" ht="22.5" customHeight="1" x14ac:dyDescent="0.25">
      <c r="A309" s="179"/>
      <c r="B309" s="194"/>
      <c r="C309" s="235"/>
      <c r="D309" s="240"/>
      <c r="E309" s="194"/>
      <c r="F309" s="21">
        <v>2026</v>
      </c>
      <c r="G309" s="22">
        <v>30333</v>
      </c>
      <c r="H309" s="23"/>
      <c r="I309" s="23"/>
      <c r="J309" s="23"/>
      <c r="K309" s="22">
        <v>1471.5</v>
      </c>
      <c r="L309" s="23"/>
      <c r="M309" s="22">
        <v>28825.5</v>
      </c>
      <c r="N309" s="23"/>
      <c r="O309" s="23"/>
      <c r="P309" s="23"/>
      <c r="Q309" s="22">
        <v>36</v>
      </c>
      <c r="R309" s="29"/>
      <c r="S309" s="29"/>
      <c r="T309" s="29"/>
      <c r="U309" s="29"/>
      <c r="V309" s="29"/>
      <c r="W309" s="29"/>
      <c r="X309" s="29"/>
      <c r="Y309" s="29"/>
      <c r="Z309" s="29"/>
      <c r="AA309" s="29"/>
      <c r="AB309" s="29"/>
      <c r="AC309" s="29"/>
      <c r="AD309" s="29"/>
      <c r="AE309" s="29"/>
      <c r="AF309" s="29"/>
      <c r="AG309" s="191"/>
    </row>
    <row r="310" spans="1:33" s="18" customFormat="1" ht="46.5" customHeight="1" x14ac:dyDescent="0.25">
      <c r="A310" s="180"/>
      <c r="B310" s="195"/>
      <c r="C310" s="236"/>
      <c r="D310" s="241"/>
      <c r="E310" s="195"/>
      <c r="F310" s="23" t="s">
        <v>18</v>
      </c>
      <c r="G310" s="29">
        <f>SUM(G305:G309)</f>
        <v>251570.39999999997</v>
      </c>
      <c r="H310" s="29">
        <f>SUM(H305:H309)</f>
        <v>156401.4</v>
      </c>
      <c r="I310" s="23"/>
      <c r="J310" s="23"/>
      <c r="K310" s="29">
        <f>SUM(K305:K309)</f>
        <v>33832.899999999994</v>
      </c>
      <c r="L310" s="29">
        <f>SUM(L305:L309)</f>
        <v>29220.2</v>
      </c>
      <c r="M310" s="29">
        <f>SUM(M305:M309)</f>
        <v>217449.5</v>
      </c>
      <c r="N310" s="23">
        <f>SUM(N305:N309)</f>
        <v>127001.2</v>
      </c>
      <c r="O310" s="23"/>
      <c r="P310" s="23"/>
      <c r="Q310" s="29">
        <f>SUM(Q305:Q309)</f>
        <v>288</v>
      </c>
      <c r="R310" s="29">
        <f>SUM(R305:R309)</f>
        <v>180</v>
      </c>
      <c r="S310" s="29"/>
      <c r="T310" s="29"/>
      <c r="U310" s="29"/>
      <c r="V310" s="29"/>
      <c r="W310" s="29"/>
      <c r="X310" s="29"/>
      <c r="Y310" s="29"/>
      <c r="Z310" s="29"/>
      <c r="AA310" s="29"/>
      <c r="AB310" s="29"/>
      <c r="AC310" s="29"/>
      <c r="AD310" s="29"/>
      <c r="AE310" s="29"/>
      <c r="AF310" s="29"/>
      <c r="AG310" s="192"/>
    </row>
    <row r="311" spans="1:33" s="18" customFormat="1" x14ac:dyDescent="0.25">
      <c r="A311" s="103"/>
      <c r="B311" s="50" t="s">
        <v>28</v>
      </c>
      <c r="C311" s="50"/>
      <c r="D311" s="51"/>
      <c r="E311" s="50"/>
      <c r="F311" s="23"/>
      <c r="G311" s="29"/>
      <c r="H311" s="23"/>
      <c r="I311" s="23"/>
      <c r="J311" s="23"/>
      <c r="K311" s="29"/>
      <c r="L311" s="23"/>
      <c r="M311" s="29"/>
      <c r="N311" s="23"/>
      <c r="O311" s="23"/>
      <c r="P311" s="23"/>
      <c r="Q311" s="29"/>
      <c r="R311" s="29"/>
      <c r="S311" s="29"/>
      <c r="T311" s="29"/>
      <c r="U311" s="29"/>
      <c r="V311" s="29"/>
      <c r="W311" s="29"/>
      <c r="X311" s="29"/>
      <c r="Y311" s="29"/>
      <c r="Z311" s="29"/>
      <c r="AA311" s="29"/>
      <c r="AB311" s="29"/>
      <c r="AC311" s="29"/>
      <c r="AD311" s="29"/>
      <c r="AE311" s="29"/>
      <c r="AF311" s="29"/>
      <c r="AG311" s="120"/>
    </row>
    <row r="312" spans="1:33" s="18" customFormat="1" ht="27.75" customHeight="1" x14ac:dyDescent="0.25">
      <c r="A312" s="178"/>
      <c r="B312" s="193" t="s">
        <v>195</v>
      </c>
      <c r="C312" s="234" t="s">
        <v>244</v>
      </c>
      <c r="D312" s="205" t="s">
        <v>239</v>
      </c>
      <c r="E312" s="193" t="s">
        <v>34</v>
      </c>
      <c r="F312" s="21">
        <v>2024</v>
      </c>
      <c r="G312" s="22">
        <v>28110.5</v>
      </c>
      <c r="H312" s="21"/>
      <c r="I312" s="23"/>
      <c r="J312" s="23"/>
      <c r="K312" s="21">
        <v>1668.1</v>
      </c>
      <c r="L312" s="23"/>
      <c r="M312" s="22">
        <v>26442.400000000001</v>
      </c>
      <c r="N312" s="21"/>
      <c r="O312" s="23"/>
      <c r="P312" s="23"/>
      <c r="Q312" s="22">
        <v>0</v>
      </c>
      <c r="R312" s="23"/>
      <c r="S312" s="23"/>
      <c r="T312" s="23"/>
      <c r="U312" s="23"/>
      <c r="V312" s="23"/>
      <c r="W312" s="23"/>
      <c r="X312" s="23"/>
      <c r="Y312" s="23"/>
      <c r="Z312" s="23"/>
      <c r="AA312" s="23"/>
      <c r="AB312" s="23"/>
      <c r="AC312" s="23"/>
      <c r="AD312" s="23"/>
      <c r="AE312" s="23"/>
      <c r="AF312" s="23"/>
      <c r="AG312" s="205" t="s">
        <v>17</v>
      </c>
    </row>
    <row r="313" spans="1:33" s="18" customFormat="1" ht="26.25" customHeight="1" x14ac:dyDescent="0.25">
      <c r="A313" s="179"/>
      <c r="B313" s="194"/>
      <c r="C313" s="235"/>
      <c r="D313" s="191"/>
      <c r="E313" s="194"/>
      <c r="F313" s="21">
        <v>2025</v>
      </c>
      <c r="G313" s="22">
        <v>23092.1</v>
      </c>
      <c r="H313" s="106"/>
      <c r="I313" s="23"/>
      <c r="J313" s="23"/>
      <c r="K313" s="21">
        <v>1473.1</v>
      </c>
      <c r="L313" s="23"/>
      <c r="M313" s="22">
        <v>21619</v>
      </c>
      <c r="N313" s="106"/>
      <c r="O313" s="23"/>
      <c r="P313" s="23"/>
      <c r="Q313" s="23"/>
      <c r="R313" s="23"/>
      <c r="S313" s="23"/>
      <c r="T313" s="23"/>
      <c r="U313" s="23"/>
      <c r="V313" s="23"/>
      <c r="W313" s="23"/>
      <c r="X313" s="23"/>
      <c r="Y313" s="23"/>
      <c r="Z313" s="23"/>
      <c r="AA313" s="23"/>
      <c r="AB313" s="23"/>
      <c r="AC313" s="23"/>
      <c r="AD313" s="23"/>
      <c r="AE313" s="23"/>
      <c r="AF313" s="23"/>
      <c r="AG313" s="191"/>
    </row>
    <row r="314" spans="1:33" s="18" customFormat="1" ht="27" customHeight="1" x14ac:dyDescent="0.25">
      <c r="A314" s="179"/>
      <c r="B314" s="194"/>
      <c r="C314" s="235"/>
      <c r="D314" s="191"/>
      <c r="E314" s="194"/>
      <c r="F314" s="21">
        <v>2026</v>
      </c>
      <c r="G314" s="22">
        <v>23566.3</v>
      </c>
      <c r="H314" s="22"/>
      <c r="I314" s="23"/>
      <c r="J314" s="23"/>
      <c r="K314" s="21">
        <v>1471.5</v>
      </c>
      <c r="L314" s="23"/>
      <c r="M314" s="22">
        <v>22094.799999999999</v>
      </c>
      <c r="N314" s="22"/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3"/>
      <c r="Z314" s="23"/>
      <c r="AA314" s="23"/>
      <c r="AB314" s="23"/>
      <c r="AC314" s="23"/>
      <c r="AD314" s="23"/>
      <c r="AE314" s="23"/>
      <c r="AF314" s="23"/>
      <c r="AG314" s="191"/>
    </row>
    <row r="315" spans="1:33" s="18" customFormat="1" ht="78.75" customHeight="1" x14ac:dyDescent="0.25">
      <c r="A315" s="179"/>
      <c r="B315" s="195"/>
      <c r="C315" s="236"/>
      <c r="D315" s="192"/>
      <c r="E315" s="195"/>
      <c r="F315" s="23" t="s">
        <v>164</v>
      </c>
      <c r="G315" s="29">
        <f>SUM(G312:G314)</f>
        <v>74768.899999999994</v>
      </c>
      <c r="H315" s="29">
        <f>SUM(H312:H314)</f>
        <v>0</v>
      </c>
      <c r="I315" s="23"/>
      <c r="J315" s="23"/>
      <c r="K315" s="23">
        <f>SUM(K312:K314)</f>
        <v>4612.7</v>
      </c>
      <c r="L315" s="23"/>
      <c r="M315" s="29">
        <f>SUM(M312:M314)</f>
        <v>70156.2</v>
      </c>
      <c r="N315" s="29">
        <f>SUM(N312:N314)</f>
        <v>0</v>
      </c>
      <c r="O315" s="23"/>
      <c r="P315" s="23"/>
      <c r="Q315" s="29">
        <f>SUM(Q312:Q314)</f>
        <v>0</v>
      </c>
      <c r="R315" s="23"/>
      <c r="S315" s="23"/>
      <c r="T315" s="23"/>
      <c r="U315" s="23"/>
      <c r="V315" s="23"/>
      <c r="W315" s="23"/>
      <c r="X315" s="23"/>
      <c r="Y315" s="23"/>
      <c r="Z315" s="23"/>
      <c r="AA315" s="23"/>
      <c r="AB315" s="23"/>
      <c r="AC315" s="23"/>
      <c r="AD315" s="23"/>
      <c r="AE315" s="23"/>
      <c r="AF315" s="23"/>
      <c r="AG315" s="192"/>
    </row>
    <row r="316" spans="1:33" s="18" customFormat="1" ht="24.75" customHeight="1" x14ac:dyDescent="0.25">
      <c r="A316" s="179"/>
      <c r="B316" s="193" t="s">
        <v>196</v>
      </c>
      <c r="C316" s="234" t="s">
        <v>194</v>
      </c>
      <c r="D316" s="205" t="s">
        <v>239</v>
      </c>
      <c r="E316" s="193" t="s">
        <v>34</v>
      </c>
      <c r="F316" s="21">
        <v>2024</v>
      </c>
      <c r="G316" s="22">
        <v>6866.7</v>
      </c>
      <c r="H316" s="21"/>
      <c r="I316" s="23"/>
      <c r="J316" s="23"/>
      <c r="K316" s="22"/>
      <c r="L316" s="21"/>
      <c r="M316" s="22">
        <v>6830.7</v>
      </c>
      <c r="N316" s="21"/>
      <c r="O316" s="23"/>
      <c r="P316" s="23"/>
      <c r="Q316" s="22">
        <v>36</v>
      </c>
      <c r="R316" s="23"/>
      <c r="S316" s="23"/>
      <c r="T316" s="23"/>
      <c r="U316" s="23"/>
      <c r="V316" s="23"/>
      <c r="W316" s="23"/>
      <c r="X316" s="23"/>
      <c r="Y316" s="23"/>
      <c r="Z316" s="23"/>
      <c r="AA316" s="23"/>
      <c r="AB316" s="23"/>
      <c r="AC316" s="23"/>
      <c r="AD316" s="23"/>
      <c r="AE316" s="23"/>
      <c r="AF316" s="23"/>
      <c r="AG316" s="205" t="s">
        <v>17</v>
      </c>
    </row>
    <row r="317" spans="1:33" s="18" customFormat="1" ht="24.75" customHeight="1" x14ac:dyDescent="0.25">
      <c r="A317" s="179"/>
      <c r="B317" s="194"/>
      <c r="C317" s="235"/>
      <c r="D317" s="191"/>
      <c r="E317" s="194"/>
      <c r="F317" s="21">
        <v>2025</v>
      </c>
      <c r="G317" s="22">
        <v>6766.7</v>
      </c>
      <c r="H317" s="60"/>
      <c r="I317" s="23"/>
      <c r="J317" s="23"/>
      <c r="K317" s="22"/>
      <c r="L317" s="106"/>
      <c r="M317" s="22">
        <v>6730.7</v>
      </c>
      <c r="N317" s="60"/>
      <c r="O317" s="23"/>
      <c r="P317" s="23"/>
      <c r="Q317" s="22">
        <v>36</v>
      </c>
      <c r="R317" s="23"/>
      <c r="S317" s="23"/>
      <c r="T317" s="23"/>
      <c r="U317" s="23"/>
      <c r="V317" s="23"/>
      <c r="W317" s="23"/>
      <c r="X317" s="23"/>
      <c r="Y317" s="23"/>
      <c r="Z317" s="23"/>
      <c r="AA317" s="23"/>
      <c r="AB317" s="23"/>
      <c r="AC317" s="23"/>
      <c r="AD317" s="23"/>
      <c r="AE317" s="23"/>
      <c r="AF317" s="23"/>
      <c r="AG317" s="191"/>
    </row>
    <row r="318" spans="1:33" s="18" customFormat="1" ht="24" customHeight="1" x14ac:dyDescent="0.25">
      <c r="A318" s="179"/>
      <c r="B318" s="194"/>
      <c r="C318" s="235"/>
      <c r="D318" s="191"/>
      <c r="E318" s="194"/>
      <c r="F318" s="21">
        <v>2026</v>
      </c>
      <c r="G318" s="22">
        <v>6766.7</v>
      </c>
      <c r="H318" s="21"/>
      <c r="I318" s="23"/>
      <c r="J318" s="23"/>
      <c r="K318" s="22"/>
      <c r="L318" s="21"/>
      <c r="M318" s="22">
        <v>6730.7</v>
      </c>
      <c r="N318" s="21"/>
      <c r="O318" s="23"/>
      <c r="P318" s="23"/>
      <c r="Q318" s="22">
        <v>36</v>
      </c>
      <c r="R318" s="23"/>
      <c r="S318" s="23"/>
      <c r="T318" s="23"/>
      <c r="U318" s="23"/>
      <c r="V318" s="23"/>
      <c r="W318" s="23"/>
      <c r="X318" s="23"/>
      <c r="Y318" s="23"/>
      <c r="Z318" s="23"/>
      <c r="AA318" s="23"/>
      <c r="AB318" s="23"/>
      <c r="AC318" s="23"/>
      <c r="AD318" s="23"/>
      <c r="AE318" s="23"/>
      <c r="AF318" s="23"/>
      <c r="AG318" s="191"/>
    </row>
    <row r="319" spans="1:33" s="18" customFormat="1" ht="76.5" customHeight="1" x14ac:dyDescent="0.25">
      <c r="A319" s="180"/>
      <c r="B319" s="195"/>
      <c r="C319" s="236"/>
      <c r="D319" s="192"/>
      <c r="E319" s="195"/>
      <c r="F319" s="23" t="s">
        <v>164</v>
      </c>
      <c r="G319" s="29">
        <f>SUM(G316:G318)</f>
        <v>20400.099999999999</v>
      </c>
      <c r="H319" s="29">
        <f>SUM(H316:H318)</f>
        <v>0</v>
      </c>
      <c r="I319" s="23"/>
      <c r="J319" s="23"/>
      <c r="K319" s="29">
        <f>SUM(K316:K318)</f>
        <v>0</v>
      </c>
      <c r="L319" s="29">
        <f>SUM(L316:L318)</f>
        <v>0</v>
      </c>
      <c r="M319" s="29">
        <f>SUM(M316:M318)</f>
        <v>20292.099999999999</v>
      </c>
      <c r="N319" s="29">
        <f>SUM(N316:N318)</f>
        <v>0</v>
      </c>
      <c r="O319" s="23"/>
      <c r="P319" s="23"/>
      <c r="Q319" s="29">
        <f>SUM(Q316:Q318)</f>
        <v>108</v>
      </c>
      <c r="R319" s="23"/>
      <c r="S319" s="23"/>
      <c r="T319" s="23"/>
      <c r="U319" s="23"/>
      <c r="V319" s="23"/>
      <c r="W319" s="23"/>
      <c r="X319" s="23"/>
      <c r="Y319" s="23"/>
      <c r="Z319" s="23"/>
      <c r="AA319" s="23"/>
      <c r="AB319" s="23"/>
      <c r="AC319" s="23"/>
      <c r="AD319" s="23"/>
      <c r="AE319" s="23"/>
      <c r="AF319" s="23"/>
      <c r="AG319" s="192"/>
    </row>
    <row r="320" spans="1:33" s="40" customFormat="1" ht="22.5" customHeight="1" x14ac:dyDescent="0.25">
      <c r="A320" s="178">
        <v>24</v>
      </c>
      <c r="B320" s="193" t="s">
        <v>70</v>
      </c>
      <c r="C320" s="196" t="s">
        <v>272</v>
      </c>
      <c r="D320" s="190" t="s">
        <v>221</v>
      </c>
      <c r="E320" s="193" t="s">
        <v>32</v>
      </c>
      <c r="F320" s="48" t="s">
        <v>157</v>
      </c>
      <c r="G320" s="22">
        <v>117</v>
      </c>
      <c r="H320" s="22">
        <v>117</v>
      </c>
      <c r="I320" s="21"/>
      <c r="J320" s="21"/>
      <c r="K320" s="21"/>
      <c r="L320" s="21"/>
      <c r="M320" s="22"/>
      <c r="N320" s="22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  <c r="AE320" s="21"/>
      <c r="AF320" s="21"/>
      <c r="AG320" s="205" t="s">
        <v>17</v>
      </c>
    </row>
    <row r="321" spans="1:33" s="40" customFormat="1" ht="20.25" customHeight="1" x14ac:dyDescent="0.25">
      <c r="A321" s="179"/>
      <c r="B321" s="194"/>
      <c r="C321" s="197"/>
      <c r="D321" s="206"/>
      <c r="E321" s="194"/>
      <c r="F321" s="21">
        <v>2023</v>
      </c>
      <c r="G321" s="22">
        <v>65</v>
      </c>
      <c r="H321" s="22"/>
      <c r="I321" s="21"/>
      <c r="J321" s="21"/>
      <c r="K321" s="21"/>
      <c r="L321" s="21"/>
      <c r="M321" s="22">
        <v>65</v>
      </c>
      <c r="N321" s="22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  <c r="AE321" s="21"/>
      <c r="AF321" s="21"/>
      <c r="AG321" s="191"/>
    </row>
    <row r="322" spans="1:33" s="40" customFormat="1" ht="23.25" customHeight="1" x14ac:dyDescent="0.25">
      <c r="A322" s="179"/>
      <c r="B322" s="194"/>
      <c r="C322" s="197"/>
      <c r="D322" s="206"/>
      <c r="E322" s="194"/>
      <c r="F322" s="21">
        <v>2024</v>
      </c>
      <c r="G322" s="22">
        <v>20</v>
      </c>
      <c r="H322" s="22"/>
      <c r="I322" s="21"/>
      <c r="J322" s="21"/>
      <c r="K322" s="21"/>
      <c r="L322" s="21"/>
      <c r="M322" s="22">
        <v>20</v>
      </c>
      <c r="N322" s="22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  <c r="AE322" s="21"/>
      <c r="AF322" s="21"/>
      <c r="AG322" s="191"/>
    </row>
    <row r="323" spans="1:33" s="40" customFormat="1" ht="23.25" customHeight="1" x14ac:dyDescent="0.25">
      <c r="A323" s="179"/>
      <c r="B323" s="194"/>
      <c r="C323" s="197"/>
      <c r="D323" s="206"/>
      <c r="E323" s="194"/>
      <c r="F323" s="21">
        <v>2025</v>
      </c>
      <c r="G323" s="22">
        <v>20</v>
      </c>
      <c r="H323" s="22"/>
      <c r="I323" s="21"/>
      <c r="J323" s="21"/>
      <c r="K323" s="21"/>
      <c r="L323" s="21"/>
      <c r="M323" s="22">
        <v>20</v>
      </c>
      <c r="N323" s="22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  <c r="AE323" s="21"/>
      <c r="AF323" s="21"/>
      <c r="AG323" s="191"/>
    </row>
    <row r="324" spans="1:33" s="40" customFormat="1" ht="24" customHeight="1" x14ac:dyDescent="0.25">
      <c r="A324" s="179"/>
      <c r="B324" s="194"/>
      <c r="C324" s="197"/>
      <c r="D324" s="206"/>
      <c r="E324" s="194"/>
      <c r="F324" s="21">
        <v>2026</v>
      </c>
      <c r="G324" s="22">
        <v>10</v>
      </c>
      <c r="H324" s="22"/>
      <c r="I324" s="21"/>
      <c r="J324" s="21"/>
      <c r="K324" s="21"/>
      <c r="L324" s="21"/>
      <c r="M324" s="22">
        <v>10</v>
      </c>
      <c r="N324" s="22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  <c r="AE324" s="21"/>
      <c r="AF324" s="21"/>
      <c r="AG324" s="191"/>
    </row>
    <row r="325" spans="1:33" s="40" customFormat="1" ht="27" customHeight="1" x14ac:dyDescent="0.25">
      <c r="A325" s="180"/>
      <c r="B325" s="195"/>
      <c r="C325" s="198"/>
      <c r="D325" s="207"/>
      <c r="E325" s="195"/>
      <c r="F325" s="52" t="s">
        <v>18</v>
      </c>
      <c r="G325" s="53">
        <f>SUM(G320:G324)</f>
        <v>232</v>
      </c>
      <c r="H325" s="53">
        <f>SUM(H320:H324)</f>
        <v>117</v>
      </c>
      <c r="I325" s="52"/>
      <c r="J325" s="52"/>
      <c r="K325" s="52"/>
      <c r="L325" s="52"/>
      <c r="M325" s="53">
        <f>SUM(M320:M324)</f>
        <v>115</v>
      </c>
      <c r="N325" s="53">
        <f>SUM(N320:N324)</f>
        <v>0</v>
      </c>
      <c r="O325" s="52"/>
      <c r="P325" s="52"/>
      <c r="Q325" s="52"/>
      <c r="R325" s="52"/>
      <c r="S325" s="52"/>
      <c r="T325" s="52"/>
      <c r="U325" s="52"/>
      <c r="V325" s="52"/>
      <c r="W325" s="52"/>
      <c r="X325" s="52"/>
      <c r="Y325" s="52"/>
      <c r="Z325" s="52"/>
      <c r="AA325" s="52"/>
      <c r="AB325" s="52"/>
      <c r="AC325" s="52"/>
      <c r="AD325" s="52"/>
      <c r="AE325" s="52"/>
      <c r="AF325" s="52"/>
      <c r="AG325" s="192"/>
    </row>
    <row r="326" spans="1:33" s="18" customFormat="1" ht="28.5" customHeight="1" x14ac:dyDescent="0.25">
      <c r="A326" s="178">
        <v>25</v>
      </c>
      <c r="B326" s="193" t="s">
        <v>71</v>
      </c>
      <c r="C326" s="217" t="s">
        <v>275</v>
      </c>
      <c r="D326" s="190" t="s">
        <v>228</v>
      </c>
      <c r="E326" s="193" t="s">
        <v>111</v>
      </c>
      <c r="F326" s="48" t="s">
        <v>229</v>
      </c>
      <c r="G326" s="22">
        <v>5023.7</v>
      </c>
      <c r="H326" s="22">
        <v>5023.7</v>
      </c>
      <c r="I326" s="23"/>
      <c r="J326" s="23"/>
      <c r="K326" s="23"/>
      <c r="L326" s="23"/>
      <c r="M326" s="22">
        <v>5023.7</v>
      </c>
      <c r="N326" s="21">
        <v>5023.7</v>
      </c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  <c r="Z326" s="23"/>
      <c r="AA326" s="23"/>
      <c r="AB326" s="23"/>
      <c r="AC326" s="23"/>
      <c r="AD326" s="23"/>
      <c r="AE326" s="23"/>
      <c r="AF326" s="23"/>
      <c r="AG326" s="205" t="s">
        <v>17</v>
      </c>
    </row>
    <row r="327" spans="1:33" s="18" customFormat="1" ht="31.5" customHeight="1" x14ac:dyDescent="0.25">
      <c r="A327" s="179"/>
      <c r="B327" s="194"/>
      <c r="C327" s="218"/>
      <c r="D327" s="206"/>
      <c r="E327" s="194"/>
      <c r="F327" s="21">
        <v>2024</v>
      </c>
      <c r="G327" s="22">
        <v>9991.5</v>
      </c>
      <c r="H327" s="22"/>
      <c r="I327" s="23"/>
      <c r="J327" s="23"/>
      <c r="K327" s="22">
        <v>477</v>
      </c>
      <c r="L327" s="23"/>
      <c r="M327" s="22">
        <v>9514.5</v>
      </c>
      <c r="N327" s="22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  <c r="Z327" s="23"/>
      <c r="AA327" s="23"/>
      <c r="AB327" s="23"/>
      <c r="AC327" s="23"/>
      <c r="AD327" s="23"/>
      <c r="AE327" s="23"/>
      <c r="AF327" s="23"/>
      <c r="AG327" s="191"/>
    </row>
    <row r="328" spans="1:33" s="18" customFormat="1" ht="29.25" customHeight="1" x14ac:dyDescent="0.25">
      <c r="A328" s="179"/>
      <c r="B328" s="194"/>
      <c r="C328" s="218"/>
      <c r="D328" s="206"/>
      <c r="E328" s="194"/>
      <c r="F328" s="21">
        <v>2025</v>
      </c>
      <c r="G328" s="22">
        <v>305</v>
      </c>
      <c r="H328" s="21"/>
      <c r="I328" s="23"/>
      <c r="J328" s="23"/>
      <c r="K328" s="22">
        <v>0</v>
      </c>
      <c r="L328" s="23"/>
      <c r="M328" s="22">
        <v>305</v>
      </c>
      <c r="N328" s="21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3"/>
      <c r="Z328" s="23"/>
      <c r="AA328" s="23"/>
      <c r="AB328" s="23"/>
      <c r="AC328" s="23"/>
      <c r="AD328" s="23"/>
      <c r="AE328" s="23"/>
      <c r="AF328" s="23"/>
      <c r="AG328" s="191"/>
    </row>
    <row r="329" spans="1:33" s="18" customFormat="1" ht="29.25" customHeight="1" x14ac:dyDescent="0.25">
      <c r="A329" s="179"/>
      <c r="B329" s="194"/>
      <c r="C329" s="218"/>
      <c r="D329" s="206"/>
      <c r="E329" s="194"/>
      <c r="F329" s="21">
        <v>2026</v>
      </c>
      <c r="G329" s="22">
        <v>108</v>
      </c>
      <c r="H329" s="22"/>
      <c r="I329" s="23"/>
      <c r="J329" s="23"/>
      <c r="K329" s="22">
        <v>0</v>
      </c>
      <c r="L329" s="23"/>
      <c r="M329" s="22">
        <v>108</v>
      </c>
      <c r="N329" s="22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3"/>
      <c r="Z329" s="23"/>
      <c r="AA329" s="23"/>
      <c r="AB329" s="23"/>
      <c r="AC329" s="23"/>
      <c r="AD329" s="23"/>
      <c r="AE329" s="23"/>
      <c r="AF329" s="23"/>
      <c r="AG329" s="191"/>
    </row>
    <row r="330" spans="1:33" s="18" customFormat="1" ht="73.5" customHeight="1" x14ac:dyDescent="0.25">
      <c r="A330" s="179"/>
      <c r="B330" s="195"/>
      <c r="C330" s="218"/>
      <c r="D330" s="207"/>
      <c r="E330" s="194"/>
      <c r="F330" s="23" t="s">
        <v>18</v>
      </c>
      <c r="G330" s="29">
        <f>SUM(G326:G329)</f>
        <v>15428.2</v>
      </c>
      <c r="H330" s="29">
        <f>SUM(H326:H329)</f>
        <v>5023.7</v>
      </c>
      <c r="I330" s="23"/>
      <c r="J330" s="23"/>
      <c r="K330" s="29">
        <f>SUM(K327:K329)</f>
        <v>477</v>
      </c>
      <c r="L330" s="23"/>
      <c r="M330" s="29">
        <f>SUM(M326:M329)</f>
        <v>14951.2</v>
      </c>
      <c r="N330" s="29">
        <f>SUM(N326:N329)</f>
        <v>5023.7</v>
      </c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  <c r="AA330" s="23"/>
      <c r="AB330" s="23"/>
      <c r="AC330" s="23"/>
      <c r="AD330" s="23"/>
      <c r="AE330" s="23"/>
      <c r="AF330" s="23"/>
      <c r="AG330" s="191"/>
    </row>
    <row r="331" spans="1:33" s="18" customFormat="1" ht="23.25" customHeight="1" x14ac:dyDescent="0.25">
      <c r="A331" s="178">
        <v>26</v>
      </c>
      <c r="B331" s="193" t="s">
        <v>112</v>
      </c>
      <c r="C331" s="193" t="s">
        <v>251</v>
      </c>
      <c r="D331" s="190" t="s">
        <v>252</v>
      </c>
      <c r="E331" s="193" t="s">
        <v>21</v>
      </c>
      <c r="F331" s="48" t="s">
        <v>207</v>
      </c>
      <c r="G331" s="22">
        <v>50</v>
      </c>
      <c r="H331" s="54">
        <v>50</v>
      </c>
      <c r="I331" s="23"/>
      <c r="J331" s="23"/>
      <c r="K331" s="23"/>
      <c r="L331" s="23"/>
      <c r="M331" s="22">
        <v>50</v>
      </c>
      <c r="N331" s="22">
        <v>50</v>
      </c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  <c r="AE331" s="21"/>
      <c r="AF331" s="21"/>
      <c r="AG331" s="205" t="s">
        <v>17</v>
      </c>
    </row>
    <row r="332" spans="1:33" s="18" customFormat="1" ht="21" customHeight="1" x14ac:dyDescent="0.25">
      <c r="A332" s="179"/>
      <c r="B332" s="194"/>
      <c r="C332" s="194"/>
      <c r="D332" s="191"/>
      <c r="E332" s="194"/>
      <c r="F332" s="21">
        <v>2023</v>
      </c>
      <c r="G332" s="22">
        <v>10</v>
      </c>
      <c r="H332" s="94">
        <v>10</v>
      </c>
      <c r="I332" s="23"/>
      <c r="J332" s="23"/>
      <c r="K332" s="23"/>
      <c r="L332" s="23"/>
      <c r="M332" s="22">
        <v>10</v>
      </c>
      <c r="N332" s="22">
        <v>10</v>
      </c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  <c r="AE332" s="21"/>
      <c r="AF332" s="21"/>
      <c r="AG332" s="191"/>
    </row>
    <row r="333" spans="1:33" s="18" customFormat="1" ht="24" customHeight="1" x14ac:dyDescent="0.25">
      <c r="A333" s="179"/>
      <c r="B333" s="194"/>
      <c r="C333" s="194"/>
      <c r="D333" s="191"/>
      <c r="E333" s="194"/>
      <c r="F333" s="21">
        <v>2024</v>
      </c>
      <c r="G333" s="22">
        <v>10</v>
      </c>
      <c r="H333" s="94"/>
      <c r="I333" s="23"/>
      <c r="J333" s="23"/>
      <c r="K333" s="23"/>
      <c r="L333" s="23"/>
      <c r="M333" s="22">
        <v>10</v>
      </c>
      <c r="N333" s="22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  <c r="AE333" s="21"/>
      <c r="AF333" s="21"/>
      <c r="AG333" s="191"/>
    </row>
    <row r="334" spans="1:33" s="18" customFormat="1" ht="24" customHeight="1" x14ac:dyDescent="0.25">
      <c r="A334" s="179"/>
      <c r="B334" s="194"/>
      <c r="C334" s="194"/>
      <c r="D334" s="191"/>
      <c r="E334" s="194"/>
      <c r="F334" s="21">
        <v>2025</v>
      </c>
      <c r="G334" s="22">
        <v>10</v>
      </c>
      <c r="H334" s="94"/>
      <c r="I334" s="23"/>
      <c r="J334" s="23"/>
      <c r="K334" s="23"/>
      <c r="L334" s="23"/>
      <c r="M334" s="22">
        <v>10</v>
      </c>
      <c r="N334" s="22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  <c r="AE334" s="21"/>
      <c r="AF334" s="21"/>
      <c r="AG334" s="191"/>
    </row>
    <row r="335" spans="1:33" s="18" customFormat="1" ht="20.25" customHeight="1" x14ac:dyDescent="0.25">
      <c r="A335" s="179"/>
      <c r="B335" s="194"/>
      <c r="C335" s="194"/>
      <c r="D335" s="191"/>
      <c r="E335" s="194"/>
      <c r="F335" s="21">
        <v>2026</v>
      </c>
      <c r="G335" s="22">
        <v>10</v>
      </c>
      <c r="H335" s="54"/>
      <c r="I335" s="23"/>
      <c r="J335" s="23"/>
      <c r="K335" s="23"/>
      <c r="L335" s="23"/>
      <c r="M335" s="22">
        <v>10</v>
      </c>
      <c r="N335" s="22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  <c r="AE335" s="21"/>
      <c r="AF335" s="21"/>
      <c r="AG335" s="191"/>
    </row>
    <row r="336" spans="1:33" s="18" customFormat="1" ht="58.5" customHeight="1" x14ac:dyDescent="0.25">
      <c r="A336" s="180"/>
      <c r="B336" s="195"/>
      <c r="C336" s="195"/>
      <c r="D336" s="192"/>
      <c r="E336" s="195"/>
      <c r="F336" s="23" t="s">
        <v>18</v>
      </c>
      <c r="G336" s="29">
        <f>SUM(G331:G335)</f>
        <v>90</v>
      </c>
      <c r="H336" s="59">
        <f>SUM(H331:H335)</f>
        <v>60</v>
      </c>
      <c r="I336" s="23"/>
      <c r="J336" s="23"/>
      <c r="K336" s="23"/>
      <c r="L336" s="23"/>
      <c r="M336" s="29">
        <f>SUM(M331:M335)</f>
        <v>90</v>
      </c>
      <c r="N336" s="29">
        <f>SUM(N331:N335)</f>
        <v>60</v>
      </c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  <c r="AE336" s="21"/>
      <c r="AF336" s="21"/>
      <c r="AG336" s="192"/>
    </row>
    <row r="337" spans="1:33" s="18" customFormat="1" ht="15" customHeight="1" x14ac:dyDescent="0.25">
      <c r="A337" s="178">
        <v>27</v>
      </c>
      <c r="B337" s="193" t="s">
        <v>72</v>
      </c>
      <c r="C337" s="193" t="s">
        <v>61</v>
      </c>
      <c r="D337" s="205" t="s">
        <v>39</v>
      </c>
      <c r="E337" s="193" t="s">
        <v>21</v>
      </c>
      <c r="F337" s="21">
        <v>2016</v>
      </c>
      <c r="G337" s="22">
        <v>0</v>
      </c>
      <c r="H337" s="22">
        <v>0</v>
      </c>
      <c r="I337" s="21"/>
      <c r="J337" s="21"/>
      <c r="K337" s="22">
        <v>0</v>
      </c>
      <c r="L337" s="22">
        <v>0</v>
      </c>
      <c r="M337" s="22">
        <v>0</v>
      </c>
      <c r="N337" s="22">
        <v>0</v>
      </c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  <c r="AE337" s="21"/>
      <c r="AF337" s="21"/>
      <c r="AG337" s="205" t="s">
        <v>17</v>
      </c>
    </row>
    <row r="338" spans="1:33" s="18" customFormat="1" x14ac:dyDescent="0.25">
      <c r="A338" s="179"/>
      <c r="B338" s="194"/>
      <c r="C338" s="194"/>
      <c r="D338" s="191"/>
      <c r="E338" s="194"/>
      <c r="F338" s="21">
        <v>2017</v>
      </c>
      <c r="G338" s="22">
        <v>0</v>
      </c>
      <c r="H338" s="22">
        <v>0</v>
      </c>
      <c r="I338" s="21"/>
      <c r="J338" s="21"/>
      <c r="K338" s="22">
        <v>0</v>
      </c>
      <c r="L338" s="22">
        <v>0</v>
      </c>
      <c r="M338" s="22">
        <v>0</v>
      </c>
      <c r="N338" s="21">
        <v>0</v>
      </c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  <c r="AE338" s="21"/>
      <c r="AF338" s="21"/>
      <c r="AG338" s="191"/>
    </row>
    <row r="339" spans="1:33" s="18" customFormat="1" x14ac:dyDescent="0.25">
      <c r="A339" s="179"/>
      <c r="B339" s="194"/>
      <c r="C339" s="194"/>
      <c r="D339" s="191"/>
      <c r="E339" s="194"/>
      <c r="F339" s="21">
        <v>2018</v>
      </c>
      <c r="G339" s="22">
        <v>0</v>
      </c>
      <c r="H339" s="22">
        <v>0</v>
      </c>
      <c r="I339" s="21"/>
      <c r="J339" s="21"/>
      <c r="K339" s="22">
        <v>0</v>
      </c>
      <c r="L339" s="22">
        <v>0</v>
      </c>
      <c r="M339" s="22">
        <v>0</v>
      </c>
      <c r="N339" s="22">
        <v>0</v>
      </c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  <c r="AE339" s="21"/>
      <c r="AF339" s="21"/>
      <c r="AG339" s="191"/>
    </row>
    <row r="340" spans="1:33" s="18" customFormat="1" x14ac:dyDescent="0.25">
      <c r="A340" s="179"/>
      <c r="B340" s="194"/>
      <c r="C340" s="194"/>
      <c r="D340" s="191"/>
      <c r="E340" s="194"/>
      <c r="F340" s="21">
        <v>2019</v>
      </c>
      <c r="G340" s="22">
        <v>0</v>
      </c>
      <c r="H340" s="22">
        <v>0</v>
      </c>
      <c r="I340" s="21"/>
      <c r="J340" s="21"/>
      <c r="K340" s="22">
        <v>0</v>
      </c>
      <c r="L340" s="22">
        <v>0</v>
      </c>
      <c r="M340" s="22">
        <v>0</v>
      </c>
      <c r="N340" s="22">
        <v>0</v>
      </c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  <c r="AE340" s="21"/>
      <c r="AF340" s="21"/>
      <c r="AG340" s="191"/>
    </row>
    <row r="341" spans="1:33" s="18" customFormat="1" x14ac:dyDescent="0.25">
      <c r="A341" s="179"/>
      <c r="B341" s="194"/>
      <c r="C341" s="194"/>
      <c r="D341" s="191"/>
      <c r="E341" s="194"/>
      <c r="F341" s="5">
        <v>2020</v>
      </c>
      <c r="G341" s="22">
        <v>0</v>
      </c>
      <c r="H341" s="22">
        <v>0</v>
      </c>
      <c r="I341" s="21"/>
      <c r="J341" s="21"/>
      <c r="K341" s="22">
        <v>0</v>
      </c>
      <c r="L341" s="22">
        <v>0</v>
      </c>
      <c r="M341" s="22">
        <v>0</v>
      </c>
      <c r="N341" s="22">
        <v>0</v>
      </c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  <c r="AE341" s="21"/>
      <c r="AF341" s="21"/>
      <c r="AG341" s="191"/>
    </row>
    <row r="342" spans="1:33" s="18" customFormat="1" ht="36" customHeight="1" x14ac:dyDescent="0.25">
      <c r="A342" s="180"/>
      <c r="B342" s="195"/>
      <c r="C342" s="195"/>
      <c r="D342" s="192"/>
      <c r="E342" s="195"/>
      <c r="F342" s="23" t="s">
        <v>18</v>
      </c>
      <c r="G342" s="29">
        <f>G337+G338+G339+G340+G341</f>
        <v>0</v>
      </c>
      <c r="H342" s="29">
        <v>0</v>
      </c>
      <c r="I342" s="23"/>
      <c r="J342" s="23"/>
      <c r="K342" s="29">
        <f>K337+K338+K339+K340+K341</f>
        <v>0</v>
      </c>
      <c r="L342" s="29">
        <v>0</v>
      </c>
      <c r="M342" s="29">
        <f>M337+M338+M339+M340+M341</f>
        <v>0</v>
      </c>
      <c r="N342" s="29">
        <v>0</v>
      </c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  <c r="AE342" s="21"/>
      <c r="AF342" s="21"/>
      <c r="AG342" s="192"/>
    </row>
    <row r="343" spans="1:33" s="18" customFormat="1" ht="22.5" customHeight="1" x14ac:dyDescent="0.25">
      <c r="A343" s="178">
        <v>28</v>
      </c>
      <c r="B343" s="193" t="s">
        <v>130</v>
      </c>
      <c r="C343" s="282" t="s">
        <v>224</v>
      </c>
      <c r="D343" s="190" t="s">
        <v>223</v>
      </c>
      <c r="E343" s="193" t="s">
        <v>113</v>
      </c>
      <c r="F343" s="48" t="s">
        <v>140</v>
      </c>
      <c r="G343" s="22">
        <v>758</v>
      </c>
      <c r="H343" s="22">
        <v>758</v>
      </c>
      <c r="I343" s="23"/>
      <c r="J343" s="23"/>
      <c r="K343" s="23"/>
      <c r="L343" s="21"/>
      <c r="M343" s="22">
        <v>758</v>
      </c>
      <c r="N343" s="22">
        <v>758</v>
      </c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  <c r="AE343" s="21"/>
      <c r="AF343" s="21"/>
      <c r="AG343" s="190" t="s">
        <v>17</v>
      </c>
    </row>
    <row r="344" spans="1:33" s="18" customFormat="1" ht="21" customHeight="1" x14ac:dyDescent="0.25">
      <c r="A344" s="179"/>
      <c r="B344" s="194"/>
      <c r="C344" s="283"/>
      <c r="D344" s="191"/>
      <c r="E344" s="194"/>
      <c r="F344" s="21">
        <v>2023</v>
      </c>
      <c r="G344" s="22">
        <v>145</v>
      </c>
      <c r="H344" s="21">
        <v>145</v>
      </c>
      <c r="I344" s="23"/>
      <c r="J344" s="23"/>
      <c r="K344" s="23"/>
      <c r="L344" s="21"/>
      <c r="M344" s="22">
        <v>145</v>
      </c>
      <c r="N344" s="21">
        <v>145</v>
      </c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  <c r="AE344" s="21"/>
      <c r="AF344" s="21"/>
      <c r="AG344" s="206"/>
    </row>
    <row r="345" spans="1:33" s="18" customFormat="1" ht="24" customHeight="1" x14ac:dyDescent="0.25">
      <c r="A345" s="179"/>
      <c r="B345" s="194"/>
      <c r="C345" s="283"/>
      <c r="D345" s="191"/>
      <c r="E345" s="194"/>
      <c r="F345" s="21">
        <v>2024</v>
      </c>
      <c r="G345" s="22">
        <v>160</v>
      </c>
      <c r="H345" s="21"/>
      <c r="I345" s="23"/>
      <c r="J345" s="23"/>
      <c r="K345" s="23"/>
      <c r="L345" s="21"/>
      <c r="M345" s="22">
        <v>160</v>
      </c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  <c r="AE345" s="21"/>
      <c r="AF345" s="21"/>
      <c r="AG345" s="206"/>
    </row>
    <row r="346" spans="1:33" s="18" customFormat="1" ht="24" customHeight="1" x14ac:dyDescent="0.25">
      <c r="A346" s="179"/>
      <c r="B346" s="194"/>
      <c r="C346" s="283"/>
      <c r="D346" s="191"/>
      <c r="E346" s="194"/>
      <c r="F346" s="21">
        <v>2025</v>
      </c>
      <c r="G346" s="22">
        <v>100</v>
      </c>
      <c r="H346" s="21"/>
      <c r="I346" s="23"/>
      <c r="J346" s="23"/>
      <c r="K346" s="23"/>
      <c r="L346" s="21"/>
      <c r="M346" s="22">
        <v>100</v>
      </c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  <c r="AE346" s="21"/>
      <c r="AF346" s="21"/>
      <c r="AG346" s="206"/>
    </row>
    <row r="347" spans="1:33" s="18" customFormat="1" ht="24.75" customHeight="1" x14ac:dyDescent="0.25">
      <c r="A347" s="179"/>
      <c r="B347" s="194"/>
      <c r="C347" s="283"/>
      <c r="D347" s="191"/>
      <c r="E347" s="194"/>
      <c r="F347" s="21">
        <v>2026</v>
      </c>
      <c r="G347" s="22">
        <v>85.5</v>
      </c>
      <c r="H347" s="22"/>
      <c r="I347" s="23"/>
      <c r="J347" s="23"/>
      <c r="K347" s="23"/>
      <c r="L347" s="21"/>
      <c r="M347" s="22">
        <v>85.5</v>
      </c>
      <c r="N347" s="22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  <c r="AE347" s="21"/>
      <c r="AF347" s="21"/>
      <c r="AG347" s="206"/>
    </row>
    <row r="348" spans="1:33" s="18" customFormat="1" ht="70.5" customHeight="1" x14ac:dyDescent="0.25">
      <c r="A348" s="180"/>
      <c r="B348" s="195"/>
      <c r="C348" s="284"/>
      <c r="D348" s="192"/>
      <c r="E348" s="195"/>
      <c r="F348" s="23" t="s">
        <v>18</v>
      </c>
      <c r="G348" s="29">
        <f>SUM(G343:G347)</f>
        <v>1248.5</v>
      </c>
      <c r="H348" s="29">
        <f>SUM(H343:H347)</f>
        <v>903</v>
      </c>
      <c r="I348" s="23"/>
      <c r="J348" s="23"/>
      <c r="K348" s="23"/>
      <c r="L348" s="21"/>
      <c r="M348" s="29">
        <f>SUM(M343:M347)</f>
        <v>1248.5</v>
      </c>
      <c r="N348" s="29">
        <f>SUM(N343:N347)</f>
        <v>903</v>
      </c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  <c r="AE348" s="21"/>
      <c r="AF348" s="21"/>
      <c r="AG348" s="207"/>
    </row>
    <row r="349" spans="1:33" s="18" customFormat="1" ht="24" customHeight="1" x14ac:dyDescent="0.25">
      <c r="A349" s="178">
        <v>29</v>
      </c>
      <c r="B349" s="199" t="s">
        <v>114</v>
      </c>
      <c r="C349" s="202" t="s">
        <v>222</v>
      </c>
      <c r="D349" s="190" t="s">
        <v>223</v>
      </c>
      <c r="E349" s="193" t="s">
        <v>53</v>
      </c>
      <c r="F349" s="48" t="s">
        <v>140</v>
      </c>
      <c r="G349" s="21">
        <v>1148.8</v>
      </c>
      <c r="H349" s="21">
        <v>1148.8</v>
      </c>
      <c r="I349" s="23"/>
      <c r="J349" s="23"/>
      <c r="K349" s="23"/>
      <c r="L349" s="21"/>
      <c r="M349" s="21">
        <v>1148.8</v>
      </c>
      <c r="N349" s="21">
        <v>1148.8</v>
      </c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  <c r="AE349" s="21"/>
      <c r="AF349" s="21"/>
      <c r="AG349" s="190" t="s">
        <v>17</v>
      </c>
    </row>
    <row r="350" spans="1:33" s="18" customFormat="1" ht="18.75" customHeight="1" x14ac:dyDescent="0.25">
      <c r="A350" s="179"/>
      <c r="B350" s="200"/>
      <c r="C350" s="203"/>
      <c r="D350" s="191"/>
      <c r="E350" s="194"/>
      <c r="F350" s="21">
        <v>2023</v>
      </c>
      <c r="G350" s="22">
        <v>244.1</v>
      </c>
      <c r="H350" s="21">
        <v>244.1</v>
      </c>
      <c r="I350" s="23"/>
      <c r="J350" s="23"/>
      <c r="K350" s="23"/>
      <c r="L350" s="21"/>
      <c r="M350" s="22">
        <v>244.1</v>
      </c>
      <c r="N350" s="21">
        <v>244.1</v>
      </c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  <c r="AE350" s="21"/>
      <c r="AF350" s="21"/>
      <c r="AG350" s="206"/>
    </row>
    <row r="351" spans="1:33" s="18" customFormat="1" ht="20.25" customHeight="1" x14ac:dyDescent="0.25">
      <c r="A351" s="179"/>
      <c r="B351" s="200"/>
      <c r="C351" s="203"/>
      <c r="D351" s="191"/>
      <c r="E351" s="194"/>
      <c r="F351" s="21">
        <v>2024</v>
      </c>
      <c r="G351" s="22">
        <v>260</v>
      </c>
      <c r="H351" s="22"/>
      <c r="I351" s="23"/>
      <c r="J351" s="23"/>
      <c r="K351" s="23"/>
      <c r="L351" s="21"/>
      <c r="M351" s="22">
        <v>260</v>
      </c>
      <c r="N351" s="22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  <c r="AE351" s="21"/>
      <c r="AF351" s="21"/>
      <c r="AG351" s="206"/>
    </row>
    <row r="352" spans="1:33" s="18" customFormat="1" ht="20.25" customHeight="1" x14ac:dyDescent="0.25">
      <c r="A352" s="179"/>
      <c r="B352" s="200"/>
      <c r="C352" s="203"/>
      <c r="D352" s="191"/>
      <c r="E352" s="194"/>
      <c r="F352" s="21">
        <v>2025</v>
      </c>
      <c r="G352" s="22">
        <v>200</v>
      </c>
      <c r="H352" s="22"/>
      <c r="I352" s="23"/>
      <c r="J352" s="23"/>
      <c r="K352" s="23"/>
      <c r="L352" s="21"/>
      <c r="M352" s="22">
        <v>200</v>
      </c>
      <c r="N352" s="22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  <c r="AE352" s="21"/>
      <c r="AF352" s="21"/>
      <c r="AG352" s="206"/>
    </row>
    <row r="353" spans="1:33" s="18" customFormat="1" ht="23.25" customHeight="1" x14ac:dyDescent="0.25">
      <c r="A353" s="179"/>
      <c r="B353" s="200"/>
      <c r="C353" s="203"/>
      <c r="D353" s="191"/>
      <c r="E353" s="194"/>
      <c r="F353" s="21">
        <v>2026</v>
      </c>
      <c r="G353" s="22">
        <v>100</v>
      </c>
      <c r="H353" s="22"/>
      <c r="I353" s="23"/>
      <c r="J353" s="23"/>
      <c r="K353" s="23"/>
      <c r="L353" s="21"/>
      <c r="M353" s="22">
        <v>100</v>
      </c>
      <c r="N353" s="22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  <c r="AE353" s="21"/>
      <c r="AF353" s="21"/>
      <c r="AG353" s="206"/>
    </row>
    <row r="354" spans="1:33" s="18" customFormat="1" ht="57.75" customHeight="1" x14ac:dyDescent="0.25">
      <c r="A354" s="180"/>
      <c r="B354" s="201"/>
      <c r="C354" s="204"/>
      <c r="D354" s="192"/>
      <c r="E354" s="195"/>
      <c r="F354" s="23" t="s">
        <v>18</v>
      </c>
      <c r="G354" s="23">
        <f>SUM(G349:G353)</f>
        <v>1952.8999999999999</v>
      </c>
      <c r="H354" s="23">
        <f>SUM(H349:H353)</f>
        <v>1392.8999999999999</v>
      </c>
      <c r="I354" s="23"/>
      <c r="J354" s="23"/>
      <c r="K354" s="23"/>
      <c r="L354" s="21"/>
      <c r="M354" s="23">
        <f>SUM(M349:M353)</f>
        <v>1952.8999999999999</v>
      </c>
      <c r="N354" s="23">
        <f>SUM(N349:N353)</f>
        <v>1392.8999999999999</v>
      </c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  <c r="AE354" s="21"/>
      <c r="AF354" s="21"/>
      <c r="AG354" s="207"/>
    </row>
    <row r="355" spans="1:33" s="18" customFormat="1" ht="15" customHeight="1" x14ac:dyDescent="0.25">
      <c r="A355" s="178">
        <v>30</v>
      </c>
      <c r="B355" s="193" t="s">
        <v>115</v>
      </c>
      <c r="C355" s="196" t="s">
        <v>205</v>
      </c>
      <c r="D355" s="190" t="s">
        <v>159</v>
      </c>
      <c r="E355" s="193" t="s">
        <v>57</v>
      </c>
      <c r="F355" s="48" t="s">
        <v>140</v>
      </c>
      <c r="G355" s="22">
        <v>102.2</v>
      </c>
      <c r="H355" s="21">
        <v>102.2</v>
      </c>
      <c r="I355" s="23"/>
      <c r="J355" s="23"/>
      <c r="K355" s="23"/>
      <c r="L355" s="21"/>
      <c r="M355" s="22">
        <v>102.2</v>
      </c>
      <c r="N355" s="21">
        <v>102.2</v>
      </c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  <c r="AE355" s="21"/>
      <c r="AF355" s="21"/>
      <c r="AG355" s="190" t="s">
        <v>17</v>
      </c>
    </row>
    <row r="356" spans="1:33" s="18" customFormat="1" ht="17.25" customHeight="1" x14ac:dyDescent="0.25">
      <c r="A356" s="179"/>
      <c r="B356" s="194"/>
      <c r="C356" s="197"/>
      <c r="D356" s="191"/>
      <c r="E356" s="194"/>
      <c r="F356" s="21">
        <v>2023</v>
      </c>
      <c r="G356" s="22">
        <v>60</v>
      </c>
      <c r="H356" s="22">
        <v>39.700000000000003</v>
      </c>
      <c r="I356" s="23"/>
      <c r="J356" s="23"/>
      <c r="K356" s="23"/>
      <c r="L356" s="21"/>
      <c r="M356" s="22">
        <v>60</v>
      </c>
      <c r="N356" s="22">
        <v>39.700000000000003</v>
      </c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  <c r="AE356" s="21"/>
      <c r="AF356" s="21"/>
      <c r="AG356" s="206"/>
    </row>
    <row r="357" spans="1:33" s="18" customFormat="1" ht="15" customHeight="1" x14ac:dyDescent="0.25">
      <c r="A357" s="179"/>
      <c r="B357" s="194"/>
      <c r="C357" s="197"/>
      <c r="D357" s="191"/>
      <c r="E357" s="194"/>
      <c r="F357" s="5">
        <v>2024</v>
      </c>
      <c r="G357" s="22">
        <v>0</v>
      </c>
      <c r="H357" s="22"/>
      <c r="I357" s="23"/>
      <c r="J357" s="23"/>
      <c r="K357" s="23"/>
      <c r="L357" s="21"/>
      <c r="M357" s="22">
        <v>0</v>
      </c>
      <c r="N357" s="22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  <c r="AE357" s="21"/>
      <c r="AF357" s="21"/>
      <c r="AG357" s="206"/>
    </row>
    <row r="358" spans="1:33" s="18" customFormat="1" ht="15" customHeight="1" x14ac:dyDescent="0.25">
      <c r="A358" s="179"/>
      <c r="B358" s="194"/>
      <c r="C358" s="197"/>
      <c r="D358" s="191"/>
      <c r="E358" s="194"/>
      <c r="F358" s="5">
        <v>2025</v>
      </c>
      <c r="G358" s="22">
        <v>0</v>
      </c>
      <c r="H358" s="22"/>
      <c r="I358" s="23"/>
      <c r="J358" s="23"/>
      <c r="K358" s="23"/>
      <c r="L358" s="21"/>
      <c r="M358" s="22">
        <v>0</v>
      </c>
      <c r="N358" s="22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  <c r="AE358" s="21"/>
      <c r="AF358" s="21"/>
      <c r="AG358" s="206"/>
    </row>
    <row r="359" spans="1:33" s="18" customFormat="1" ht="53.25" customHeight="1" x14ac:dyDescent="0.25">
      <c r="A359" s="180"/>
      <c r="B359" s="195"/>
      <c r="C359" s="198"/>
      <c r="D359" s="192"/>
      <c r="E359" s="195"/>
      <c r="F359" s="23" t="s">
        <v>18</v>
      </c>
      <c r="G359" s="29">
        <f>SUM(G355:G358)</f>
        <v>162.19999999999999</v>
      </c>
      <c r="H359" s="29">
        <f>SUM(H355:H358)</f>
        <v>141.9</v>
      </c>
      <c r="I359" s="23"/>
      <c r="J359" s="23"/>
      <c r="K359" s="23"/>
      <c r="L359" s="21"/>
      <c r="M359" s="29">
        <f>SUM(M355:M358)</f>
        <v>162.19999999999999</v>
      </c>
      <c r="N359" s="29">
        <f>SUM(N355:N358)</f>
        <v>141.9</v>
      </c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  <c r="AE359" s="21"/>
      <c r="AF359" s="21"/>
      <c r="AG359" s="207"/>
    </row>
    <row r="360" spans="1:33" s="18" customFormat="1" ht="15.75" customHeight="1" x14ac:dyDescent="0.25">
      <c r="A360" s="178">
        <v>31</v>
      </c>
      <c r="B360" s="193" t="s">
        <v>116</v>
      </c>
      <c r="C360" s="234" t="s">
        <v>250</v>
      </c>
      <c r="D360" s="190" t="s">
        <v>215</v>
      </c>
      <c r="E360" s="193" t="s">
        <v>58</v>
      </c>
      <c r="F360" s="48" t="s">
        <v>216</v>
      </c>
      <c r="G360" s="54">
        <v>795.4</v>
      </c>
      <c r="H360" s="21">
        <v>795.4</v>
      </c>
      <c r="I360" s="23"/>
      <c r="J360" s="23"/>
      <c r="K360" s="23"/>
      <c r="L360" s="21"/>
      <c r="M360" s="54">
        <v>795.4</v>
      </c>
      <c r="N360" s="21">
        <v>795.4</v>
      </c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  <c r="AE360" s="21"/>
      <c r="AF360" s="21"/>
      <c r="AG360" s="190" t="s">
        <v>17</v>
      </c>
    </row>
    <row r="361" spans="1:33" s="18" customFormat="1" ht="16.5" customHeight="1" x14ac:dyDescent="0.25">
      <c r="A361" s="179"/>
      <c r="B361" s="194"/>
      <c r="C361" s="235"/>
      <c r="D361" s="191"/>
      <c r="E361" s="194"/>
      <c r="F361" s="21">
        <v>2024</v>
      </c>
      <c r="G361" s="54">
        <v>180</v>
      </c>
      <c r="H361" s="22"/>
      <c r="I361" s="23"/>
      <c r="J361" s="23"/>
      <c r="K361" s="23"/>
      <c r="L361" s="21"/>
      <c r="M361" s="54">
        <v>180</v>
      </c>
      <c r="N361" s="22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  <c r="AE361" s="21"/>
      <c r="AF361" s="21"/>
      <c r="AG361" s="206"/>
    </row>
    <row r="362" spans="1:33" s="56" customFormat="1" ht="16.5" customHeight="1" x14ac:dyDescent="0.3">
      <c r="A362" s="179"/>
      <c r="B362" s="194"/>
      <c r="C362" s="235"/>
      <c r="D362" s="191"/>
      <c r="E362" s="194"/>
      <c r="F362" s="48">
        <v>2025</v>
      </c>
      <c r="G362" s="54">
        <v>150</v>
      </c>
      <c r="H362" s="54"/>
      <c r="I362" s="55"/>
      <c r="J362" s="55"/>
      <c r="K362" s="55"/>
      <c r="L362" s="55"/>
      <c r="M362" s="54">
        <v>150</v>
      </c>
      <c r="N362" s="54"/>
      <c r="O362" s="55"/>
      <c r="P362" s="55"/>
      <c r="Q362" s="55"/>
      <c r="R362" s="55"/>
      <c r="S362" s="55"/>
      <c r="T362" s="55"/>
      <c r="U362" s="55"/>
      <c r="V362" s="55"/>
      <c r="W362" s="55"/>
      <c r="X362" s="55"/>
      <c r="Y362" s="55"/>
      <c r="Z362" s="55"/>
      <c r="AA362" s="55"/>
      <c r="AB362" s="55"/>
      <c r="AC362" s="55"/>
      <c r="AD362" s="55"/>
      <c r="AE362" s="55"/>
      <c r="AF362" s="55"/>
      <c r="AG362" s="206"/>
    </row>
    <row r="363" spans="1:33" s="56" customFormat="1" ht="16.5" customHeight="1" x14ac:dyDescent="0.3">
      <c r="A363" s="179"/>
      <c r="B363" s="194"/>
      <c r="C363" s="235"/>
      <c r="D363" s="191"/>
      <c r="E363" s="194"/>
      <c r="F363" s="48">
        <v>2026</v>
      </c>
      <c r="G363" s="54">
        <v>10</v>
      </c>
      <c r="H363" s="54"/>
      <c r="I363" s="55"/>
      <c r="J363" s="55"/>
      <c r="K363" s="55"/>
      <c r="L363" s="55"/>
      <c r="M363" s="54">
        <v>10</v>
      </c>
      <c r="N363" s="54"/>
      <c r="O363" s="55"/>
      <c r="P363" s="55"/>
      <c r="Q363" s="55"/>
      <c r="R363" s="55"/>
      <c r="S363" s="55"/>
      <c r="T363" s="55"/>
      <c r="U363" s="55"/>
      <c r="V363" s="55"/>
      <c r="W363" s="55"/>
      <c r="X363" s="55"/>
      <c r="Y363" s="55"/>
      <c r="Z363" s="55"/>
      <c r="AA363" s="55"/>
      <c r="AB363" s="55"/>
      <c r="AC363" s="55"/>
      <c r="AD363" s="55"/>
      <c r="AE363" s="55"/>
      <c r="AF363" s="55"/>
      <c r="AG363" s="206"/>
    </row>
    <row r="364" spans="1:33" s="56" customFormat="1" ht="36.75" customHeight="1" x14ac:dyDescent="0.3">
      <c r="A364" s="180"/>
      <c r="B364" s="195"/>
      <c r="C364" s="236"/>
      <c r="D364" s="192"/>
      <c r="E364" s="195"/>
      <c r="F364" s="57" t="s">
        <v>18</v>
      </c>
      <c r="G364" s="59">
        <f>SUM(G360:G363)</f>
        <v>1135.4000000000001</v>
      </c>
      <c r="H364" s="59">
        <f>SUM(H360:H363)</f>
        <v>795.4</v>
      </c>
      <c r="I364" s="55"/>
      <c r="J364" s="55"/>
      <c r="K364" s="55"/>
      <c r="L364" s="55"/>
      <c r="M364" s="59">
        <f>SUM(M360:M363)</f>
        <v>1135.4000000000001</v>
      </c>
      <c r="N364" s="59">
        <f>SUM(N360:N363)</f>
        <v>795.4</v>
      </c>
      <c r="O364" s="55"/>
      <c r="P364" s="55"/>
      <c r="Q364" s="55"/>
      <c r="R364" s="55"/>
      <c r="S364" s="55"/>
      <c r="T364" s="55"/>
      <c r="U364" s="55"/>
      <c r="V364" s="55"/>
      <c r="W364" s="55"/>
      <c r="X364" s="55"/>
      <c r="Y364" s="55"/>
      <c r="Z364" s="55"/>
      <c r="AA364" s="55"/>
      <c r="AB364" s="55"/>
      <c r="AC364" s="55"/>
      <c r="AD364" s="55"/>
      <c r="AE364" s="55"/>
      <c r="AF364" s="55"/>
      <c r="AG364" s="207"/>
    </row>
    <row r="365" spans="1:33" s="56" customFormat="1" ht="20.25" x14ac:dyDescent="0.3">
      <c r="A365" s="178">
        <v>32</v>
      </c>
      <c r="B365" s="193" t="s">
        <v>118</v>
      </c>
      <c r="C365" s="193" t="s">
        <v>75</v>
      </c>
      <c r="D365" s="205" t="s">
        <v>37</v>
      </c>
      <c r="E365" s="193" t="s">
        <v>21</v>
      </c>
      <c r="F365" s="48">
        <v>2018</v>
      </c>
      <c r="G365" s="54">
        <v>480</v>
      </c>
      <c r="H365" s="54">
        <v>480</v>
      </c>
      <c r="I365" s="55"/>
      <c r="J365" s="55"/>
      <c r="K365" s="54">
        <v>380</v>
      </c>
      <c r="L365" s="54">
        <v>380</v>
      </c>
      <c r="M365" s="54">
        <v>100</v>
      </c>
      <c r="N365" s="54">
        <v>100</v>
      </c>
      <c r="O365" s="55"/>
      <c r="P365" s="55"/>
      <c r="Q365" s="55"/>
      <c r="R365" s="55"/>
      <c r="S365" s="55"/>
      <c r="T365" s="55"/>
      <c r="U365" s="55"/>
      <c r="V365" s="55"/>
      <c r="W365" s="55"/>
      <c r="X365" s="55"/>
      <c r="Y365" s="55"/>
      <c r="Z365" s="55"/>
      <c r="AA365" s="55"/>
      <c r="AB365" s="55"/>
      <c r="AC365" s="55"/>
      <c r="AD365" s="55"/>
      <c r="AE365" s="55"/>
      <c r="AF365" s="55"/>
      <c r="AG365" s="190" t="s">
        <v>17</v>
      </c>
    </row>
    <row r="366" spans="1:33" s="56" customFormat="1" ht="20.25" x14ac:dyDescent="0.3">
      <c r="A366" s="179"/>
      <c r="B366" s="194"/>
      <c r="C366" s="194"/>
      <c r="D366" s="191"/>
      <c r="E366" s="194"/>
      <c r="F366" s="48">
        <v>2019</v>
      </c>
      <c r="G366" s="54">
        <v>0</v>
      </c>
      <c r="H366" s="54">
        <v>0</v>
      </c>
      <c r="I366" s="55"/>
      <c r="J366" s="55"/>
      <c r="K366" s="54">
        <v>0</v>
      </c>
      <c r="L366" s="54">
        <v>0</v>
      </c>
      <c r="M366" s="54">
        <v>0</v>
      </c>
      <c r="N366" s="54">
        <v>0</v>
      </c>
      <c r="O366" s="55"/>
      <c r="P366" s="55"/>
      <c r="Q366" s="55"/>
      <c r="R366" s="55"/>
      <c r="S366" s="55"/>
      <c r="T366" s="55"/>
      <c r="U366" s="55"/>
      <c r="V366" s="55"/>
      <c r="W366" s="55"/>
      <c r="X366" s="55"/>
      <c r="Y366" s="55"/>
      <c r="Z366" s="55"/>
      <c r="AA366" s="55"/>
      <c r="AB366" s="55"/>
      <c r="AC366" s="55"/>
      <c r="AD366" s="55"/>
      <c r="AE366" s="55"/>
      <c r="AF366" s="55"/>
      <c r="AG366" s="206"/>
    </row>
    <row r="367" spans="1:33" s="56" customFormat="1" ht="20.25" x14ac:dyDescent="0.3">
      <c r="A367" s="179"/>
      <c r="B367" s="194"/>
      <c r="C367" s="194"/>
      <c r="D367" s="191"/>
      <c r="E367" s="194"/>
      <c r="F367" s="142">
        <v>2020</v>
      </c>
      <c r="G367" s="54">
        <v>0</v>
      </c>
      <c r="H367" s="54">
        <v>0</v>
      </c>
      <c r="I367" s="55"/>
      <c r="J367" s="55"/>
      <c r="K367" s="54">
        <v>0</v>
      </c>
      <c r="L367" s="54">
        <v>0</v>
      </c>
      <c r="M367" s="54">
        <v>0</v>
      </c>
      <c r="N367" s="54">
        <v>0</v>
      </c>
      <c r="O367" s="55"/>
      <c r="P367" s="55"/>
      <c r="Q367" s="55"/>
      <c r="R367" s="55"/>
      <c r="S367" s="55"/>
      <c r="T367" s="55"/>
      <c r="U367" s="55"/>
      <c r="V367" s="55"/>
      <c r="W367" s="55"/>
      <c r="X367" s="55"/>
      <c r="Y367" s="55"/>
      <c r="Z367" s="55"/>
      <c r="AA367" s="55"/>
      <c r="AB367" s="55"/>
      <c r="AC367" s="55"/>
      <c r="AD367" s="55"/>
      <c r="AE367" s="55"/>
      <c r="AF367" s="55"/>
      <c r="AG367" s="206"/>
    </row>
    <row r="368" spans="1:33" s="56" customFormat="1" ht="22.5" customHeight="1" x14ac:dyDescent="0.3">
      <c r="A368" s="180"/>
      <c r="B368" s="195"/>
      <c r="C368" s="195"/>
      <c r="D368" s="192"/>
      <c r="E368" s="195"/>
      <c r="F368" s="57" t="s">
        <v>18</v>
      </c>
      <c r="G368" s="59">
        <f>G365+G366+G367</f>
        <v>480</v>
      </c>
      <c r="H368" s="59">
        <v>480</v>
      </c>
      <c r="I368" s="55"/>
      <c r="J368" s="55"/>
      <c r="K368" s="59">
        <f>K365+K366+K367</f>
        <v>380</v>
      </c>
      <c r="L368" s="54">
        <v>380</v>
      </c>
      <c r="M368" s="59">
        <f>M365+M366+M367</f>
        <v>100</v>
      </c>
      <c r="N368" s="59">
        <v>100</v>
      </c>
      <c r="O368" s="55"/>
      <c r="P368" s="55"/>
      <c r="Q368" s="55"/>
      <c r="R368" s="55"/>
      <c r="S368" s="55"/>
      <c r="T368" s="55"/>
      <c r="U368" s="55"/>
      <c r="V368" s="55"/>
      <c r="W368" s="55"/>
      <c r="X368" s="55"/>
      <c r="Y368" s="55"/>
      <c r="Z368" s="55"/>
      <c r="AA368" s="55"/>
      <c r="AB368" s="55"/>
      <c r="AC368" s="55"/>
      <c r="AD368" s="55"/>
      <c r="AE368" s="55"/>
      <c r="AF368" s="55"/>
      <c r="AG368" s="207"/>
    </row>
    <row r="369" spans="1:155" s="56" customFormat="1" ht="17.25" customHeight="1" x14ac:dyDescent="0.3">
      <c r="A369" s="178">
        <v>33</v>
      </c>
      <c r="B369" s="193" t="s">
        <v>119</v>
      </c>
      <c r="C369" s="193" t="s">
        <v>92</v>
      </c>
      <c r="D369" s="205" t="s">
        <v>81</v>
      </c>
      <c r="E369" s="193" t="s">
        <v>21</v>
      </c>
      <c r="F369" s="21">
        <v>2019</v>
      </c>
      <c r="G369" s="54">
        <v>0</v>
      </c>
      <c r="H369" s="54">
        <v>0</v>
      </c>
      <c r="I369" s="55"/>
      <c r="J369" s="55"/>
      <c r="K369" s="59"/>
      <c r="L369" s="55"/>
      <c r="M369" s="59"/>
      <c r="N369" s="55"/>
      <c r="O369" s="55"/>
      <c r="P369" s="55"/>
      <c r="Q369" s="55"/>
      <c r="R369" s="55"/>
      <c r="S369" s="55"/>
      <c r="T369" s="55"/>
      <c r="U369" s="55"/>
      <c r="V369" s="55"/>
      <c r="W369" s="55"/>
      <c r="X369" s="55"/>
      <c r="Y369" s="55"/>
      <c r="Z369" s="55"/>
      <c r="AA369" s="55"/>
      <c r="AB369" s="55"/>
      <c r="AC369" s="55"/>
      <c r="AD369" s="55"/>
      <c r="AE369" s="55"/>
      <c r="AF369" s="55"/>
      <c r="AG369" s="190" t="s">
        <v>17</v>
      </c>
    </row>
    <row r="370" spans="1:155" s="56" customFormat="1" ht="18" customHeight="1" x14ac:dyDescent="0.3">
      <c r="A370" s="179"/>
      <c r="B370" s="194"/>
      <c r="C370" s="194"/>
      <c r="D370" s="191"/>
      <c r="E370" s="194"/>
      <c r="F370" s="21">
        <v>2020</v>
      </c>
      <c r="G370" s="54">
        <v>0</v>
      </c>
      <c r="H370" s="54">
        <v>0</v>
      </c>
      <c r="I370" s="55"/>
      <c r="J370" s="55"/>
      <c r="K370" s="59"/>
      <c r="L370" s="55"/>
      <c r="M370" s="59"/>
      <c r="N370" s="55"/>
      <c r="O370" s="55"/>
      <c r="P370" s="55"/>
      <c r="Q370" s="55"/>
      <c r="R370" s="55"/>
      <c r="S370" s="55"/>
      <c r="T370" s="55"/>
      <c r="U370" s="55"/>
      <c r="V370" s="55"/>
      <c r="W370" s="55"/>
      <c r="X370" s="55"/>
      <c r="Y370" s="55"/>
      <c r="Z370" s="55"/>
      <c r="AA370" s="55"/>
      <c r="AB370" s="55"/>
      <c r="AC370" s="55"/>
      <c r="AD370" s="55"/>
      <c r="AE370" s="55"/>
      <c r="AF370" s="55"/>
      <c r="AG370" s="206"/>
    </row>
    <row r="371" spans="1:155" s="56" customFormat="1" ht="18" customHeight="1" x14ac:dyDescent="0.3">
      <c r="A371" s="179"/>
      <c r="B371" s="194"/>
      <c r="C371" s="194"/>
      <c r="D371" s="191"/>
      <c r="E371" s="194"/>
      <c r="F371" s="21">
        <v>2021</v>
      </c>
      <c r="G371" s="54">
        <v>0</v>
      </c>
      <c r="H371" s="54">
        <v>0</v>
      </c>
      <c r="I371" s="55"/>
      <c r="J371" s="55"/>
      <c r="K371" s="59"/>
      <c r="L371" s="55"/>
      <c r="M371" s="59"/>
      <c r="N371" s="55"/>
      <c r="O371" s="55"/>
      <c r="P371" s="55"/>
      <c r="Q371" s="55"/>
      <c r="R371" s="55"/>
      <c r="S371" s="55"/>
      <c r="T371" s="55"/>
      <c r="U371" s="55"/>
      <c r="V371" s="55"/>
      <c r="W371" s="55"/>
      <c r="X371" s="55"/>
      <c r="Y371" s="55"/>
      <c r="Z371" s="55"/>
      <c r="AA371" s="55"/>
      <c r="AB371" s="55"/>
      <c r="AC371" s="55"/>
      <c r="AD371" s="55"/>
      <c r="AE371" s="55"/>
      <c r="AF371" s="55"/>
      <c r="AG371" s="206"/>
    </row>
    <row r="372" spans="1:155" s="56" customFormat="1" ht="18.75" customHeight="1" x14ac:dyDescent="0.3">
      <c r="A372" s="179"/>
      <c r="B372" s="194"/>
      <c r="C372" s="194"/>
      <c r="D372" s="191"/>
      <c r="E372" s="194"/>
      <c r="F372" s="21">
        <v>2022</v>
      </c>
      <c r="G372" s="54">
        <v>0</v>
      </c>
      <c r="H372" s="54">
        <v>0</v>
      </c>
      <c r="I372" s="55"/>
      <c r="J372" s="55"/>
      <c r="K372" s="59"/>
      <c r="L372" s="55"/>
      <c r="M372" s="59"/>
      <c r="N372" s="55"/>
      <c r="O372" s="55"/>
      <c r="P372" s="55"/>
      <c r="Q372" s="55"/>
      <c r="R372" s="55"/>
      <c r="S372" s="55"/>
      <c r="T372" s="55"/>
      <c r="U372" s="55"/>
      <c r="V372" s="55"/>
      <c r="W372" s="55"/>
      <c r="X372" s="55"/>
      <c r="Y372" s="55"/>
      <c r="Z372" s="55"/>
      <c r="AA372" s="55"/>
      <c r="AB372" s="55"/>
      <c r="AC372" s="55"/>
      <c r="AD372" s="55"/>
      <c r="AE372" s="55"/>
      <c r="AF372" s="55"/>
      <c r="AG372" s="206"/>
    </row>
    <row r="373" spans="1:155" s="56" customFormat="1" ht="17.25" customHeight="1" x14ac:dyDescent="0.3">
      <c r="A373" s="179"/>
      <c r="B373" s="194"/>
      <c r="C373" s="194"/>
      <c r="D373" s="191"/>
      <c r="E373" s="194"/>
      <c r="F373" s="21">
        <v>2023</v>
      </c>
      <c r="G373" s="54">
        <v>0</v>
      </c>
      <c r="H373" s="54">
        <v>0</v>
      </c>
      <c r="I373" s="55"/>
      <c r="J373" s="55"/>
      <c r="K373" s="59"/>
      <c r="L373" s="55"/>
      <c r="M373" s="59"/>
      <c r="N373" s="55"/>
      <c r="O373" s="55"/>
      <c r="P373" s="55"/>
      <c r="Q373" s="55"/>
      <c r="R373" s="55"/>
      <c r="S373" s="55"/>
      <c r="T373" s="55"/>
      <c r="U373" s="55"/>
      <c r="V373" s="55"/>
      <c r="W373" s="55"/>
      <c r="X373" s="55"/>
      <c r="Y373" s="55"/>
      <c r="Z373" s="55"/>
      <c r="AA373" s="55"/>
      <c r="AB373" s="55"/>
      <c r="AC373" s="55"/>
      <c r="AD373" s="55"/>
      <c r="AE373" s="55"/>
      <c r="AF373" s="55"/>
      <c r="AG373" s="206"/>
    </row>
    <row r="374" spans="1:155" s="56" customFormat="1" ht="18.75" customHeight="1" x14ac:dyDescent="0.3">
      <c r="A374" s="179"/>
      <c r="B374" s="194"/>
      <c r="C374" s="194"/>
      <c r="D374" s="191"/>
      <c r="E374" s="194"/>
      <c r="F374" s="48">
        <v>2024</v>
      </c>
      <c r="G374" s="54">
        <v>0</v>
      </c>
      <c r="H374" s="54"/>
      <c r="I374" s="55"/>
      <c r="J374" s="55"/>
      <c r="K374" s="59"/>
      <c r="L374" s="55"/>
      <c r="M374" s="59"/>
      <c r="N374" s="55"/>
      <c r="O374" s="55"/>
      <c r="P374" s="55"/>
      <c r="Q374" s="55"/>
      <c r="R374" s="55"/>
      <c r="S374" s="55"/>
      <c r="T374" s="55"/>
      <c r="U374" s="55"/>
      <c r="V374" s="55"/>
      <c r="W374" s="55"/>
      <c r="X374" s="55"/>
      <c r="Y374" s="55"/>
      <c r="Z374" s="55"/>
      <c r="AA374" s="55"/>
      <c r="AB374" s="55"/>
      <c r="AC374" s="55"/>
      <c r="AD374" s="55"/>
      <c r="AE374" s="55"/>
      <c r="AF374" s="55"/>
      <c r="AG374" s="206"/>
    </row>
    <row r="375" spans="1:155" s="76" customFormat="1" ht="19.5" customHeight="1" x14ac:dyDescent="0.25">
      <c r="A375" s="180"/>
      <c r="B375" s="195"/>
      <c r="C375" s="195"/>
      <c r="D375" s="192"/>
      <c r="E375" s="195"/>
      <c r="F375" s="57" t="s">
        <v>18</v>
      </c>
      <c r="G375" s="62">
        <v>0</v>
      </c>
      <c r="H375" s="62">
        <v>0</v>
      </c>
      <c r="I375" s="77"/>
      <c r="J375" s="77"/>
      <c r="K375" s="77"/>
      <c r="L375" s="77"/>
      <c r="M375" s="77"/>
      <c r="N375" s="77"/>
      <c r="O375" s="77"/>
      <c r="P375" s="77"/>
      <c r="Q375" s="77"/>
      <c r="R375" s="77"/>
      <c r="S375" s="77"/>
      <c r="T375" s="77"/>
      <c r="U375" s="77"/>
      <c r="V375" s="77"/>
      <c r="W375" s="77"/>
      <c r="X375" s="77"/>
      <c r="Y375" s="77"/>
      <c r="Z375" s="77"/>
      <c r="AA375" s="77"/>
      <c r="AB375" s="77"/>
      <c r="AC375" s="77"/>
      <c r="AD375" s="77"/>
      <c r="AE375" s="77"/>
      <c r="AF375" s="77"/>
      <c r="AG375" s="207"/>
      <c r="AH375" s="75"/>
      <c r="AI375" s="75"/>
      <c r="AJ375" s="75"/>
      <c r="AK375" s="75"/>
      <c r="AL375" s="75"/>
      <c r="AM375" s="75"/>
      <c r="AN375" s="75"/>
      <c r="AO375" s="75"/>
      <c r="AP375" s="75"/>
      <c r="AQ375" s="75"/>
      <c r="AR375" s="75"/>
      <c r="AS375" s="75"/>
      <c r="AT375" s="75"/>
      <c r="AU375" s="75"/>
      <c r="AV375" s="75"/>
      <c r="AW375" s="75"/>
      <c r="AX375" s="75"/>
      <c r="AY375" s="75"/>
      <c r="AZ375" s="75"/>
      <c r="BA375" s="75"/>
      <c r="BB375" s="75"/>
      <c r="BC375" s="75"/>
      <c r="BD375" s="75"/>
      <c r="BE375" s="75"/>
      <c r="BF375" s="75"/>
      <c r="BG375" s="75"/>
      <c r="BH375" s="75"/>
      <c r="BI375" s="75"/>
      <c r="BJ375" s="75"/>
      <c r="BK375" s="75"/>
      <c r="BL375" s="75"/>
      <c r="BM375" s="75"/>
      <c r="BN375" s="75"/>
      <c r="BO375" s="75"/>
      <c r="BP375" s="75"/>
      <c r="BQ375" s="75"/>
      <c r="BR375" s="75"/>
      <c r="BS375" s="75"/>
      <c r="BT375" s="75"/>
      <c r="BU375" s="75"/>
      <c r="BV375" s="75"/>
      <c r="BW375" s="75"/>
      <c r="BX375" s="75"/>
      <c r="BY375" s="75"/>
      <c r="BZ375" s="75"/>
      <c r="CA375" s="75"/>
      <c r="CB375" s="75"/>
      <c r="CC375" s="75"/>
      <c r="CD375" s="75"/>
      <c r="CE375" s="75"/>
      <c r="CF375" s="75"/>
      <c r="CG375" s="75"/>
      <c r="CH375" s="75"/>
      <c r="CI375" s="75"/>
      <c r="CJ375" s="75"/>
      <c r="CK375" s="75"/>
      <c r="CL375" s="75"/>
      <c r="CM375" s="75"/>
      <c r="CN375" s="75"/>
      <c r="CO375" s="75"/>
      <c r="CP375" s="75"/>
      <c r="CQ375" s="75"/>
      <c r="CR375" s="75"/>
      <c r="CS375" s="75"/>
      <c r="CT375" s="75"/>
      <c r="CU375" s="75"/>
      <c r="CV375" s="75"/>
      <c r="CW375" s="75"/>
      <c r="CX375" s="75"/>
      <c r="CY375" s="75"/>
      <c r="CZ375" s="75"/>
      <c r="DA375" s="75"/>
      <c r="DB375" s="75"/>
      <c r="DC375" s="75"/>
      <c r="DD375" s="75"/>
      <c r="DE375" s="75"/>
      <c r="DF375" s="75"/>
      <c r="DG375" s="75"/>
      <c r="DH375" s="75"/>
      <c r="DI375" s="75"/>
      <c r="DJ375" s="75"/>
      <c r="DK375" s="75"/>
      <c r="DL375" s="75"/>
      <c r="DM375" s="75"/>
      <c r="DN375" s="75"/>
      <c r="DO375" s="75"/>
      <c r="DP375" s="75"/>
      <c r="DQ375" s="75"/>
      <c r="DR375" s="75"/>
      <c r="DS375" s="75"/>
      <c r="DT375" s="75"/>
      <c r="DU375" s="75"/>
      <c r="DV375" s="75"/>
      <c r="DW375" s="75"/>
      <c r="DX375" s="75"/>
      <c r="DY375" s="75"/>
      <c r="DZ375" s="75"/>
      <c r="EA375" s="75"/>
      <c r="EB375" s="75"/>
      <c r="EC375" s="75"/>
      <c r="ED375" s="75"/>
      <c r="EE375" s="75"/>
      <c r="EF375" s="75"/>
      <c r="EG375" s="75"/>
      <c r="EH375" s="75"/>
      <c r="EI375" s="75"/>
      <c r="EJ375" s="75"/>
      <c r="EK375" s="75"/>
      <c r="EL375" s="75"/>
      <c r="EM375" s="75"/>
      <c r="EN375" s="75"/>
      <c r="EO375" s="75"/>
      <c r="EP375" s="75"/>
      <c r="EQ375" s="75"/>
      <c r="ER375" s="75"/>
      <c r="ES375" s="75"/>
      <c r="ET375" s="75"/>
      <c r="EU375" s="75"/>
      <c r="EV375" s="75"/>
      <c r="EW375" s="75"/>
      <c r="EX375" s="75"/>
      <c r="EY375" s="75"/>
    </row>
    <row r="376" spans="1:155" s="56" customFormat="1" ht="17.25" customHeight="1" x14ac:dyDescent="0.3">
      <c r="A376" s="178">
        <v>34</v>
      </c>
      <c r="B376" s="193" t="s">
        <v>120</v>
      </c>
      <c r="C376" s="193" t="s">
        <v>156</v>
      </c>
      <c r="D376" s="205" t="s">
        <v>81</v>
      </c>
      <c r="E376" s="193" t="s">
        <v>57</v>
      </c>
      <c r="F376" s="21">
        <v>2019</v>
      </c>
      <c r="G376" s="54">
        <v>2836.3</v>
      </c>
      <c r="H376" s="48">
        <v>2836.3</v>
      </c>
      <c r="I376" s="55"/>
      <c r="J376" s="55"/>
      <c r="K376" s="59"/>
      <c r="L376" s="55"/>
      <c r="M376" s="54">
        <v>2836.3</v>
      </c>
      <c r="N376" s="48">
        <v>2836.3</v>
      </c>
      <c r="O376" s="55"/>
      <c r="P376" s="55"/>
      <c r="Q376" s="55"/>
      <c r="R376" s="55"/>
      <c r="S376" s="55"/>
      <c r="T376" s="55"/>
      <c r="U376" s="55"/>
      <c r="V376" s="55"/>
      <c r="W376" s="55"/>
      <c r="X376" s="55"/>
      <c r="Y376" s="55"/>
      <c r="Z376" s="55"/>
      <c r="AA376" s="55"/>
      <c r="AB376" s="55"/>
      <c r="AC376" s="55"/>
      <c r="AD376" s="55"/>
      <c r="AE376" s="55"/>
      <c r="AF376" s="55"/>
      <c r="AG376" s="190" t="s">
        <v>17</v>
      </c>
    </row>
    <row r="377" spans="1:155" s="56" customFormat="1" ht="18" customHeight="1" x14ac:dyDescent="0.3">
      <c r="A377" s="179"/>
      <c r="B377" s="194"/>
      <c r="C377" s="194"/>
      <c r="D377" s="191"/>
      <c r="E377" s="194"/>
      <c r="F377" s="21">
        <v>2020</v>
      </c>
      <c r="G377" s="54">
        <v>2920</v>
      </c>
      <c r="H377" s="54">
        <v>2920</v>
      </c>
      <c r="I377" s="55"/>
      <c r="J377" s="55"/>
      <c r="K377" s="59"/>
      <c r="L377" s="55"/>
      <c r="M377" s="54">
        <v>2920</v>
      </c>
      <c r="N377" s="54">
        <v>2920</v>
      </c>
      <c r="O377" s="55"/>
      <c r="P377" s="55"/>
      <c r="Q377" s="55"/>
      <c r="R377" s="55"/>
      <c r="S377" s="55"/>
      <c r="T377" s="55"/>
      <c r="U377" s="55"/>
      <c r="V377" s="55"/>
      <c r="W377" s="55"/>
      <c r="X377" s="55"/>
      <c r="Y377" s="55"/>
      <c r="Z377" s="55"/>
      <c r="AA377" s="55"/>
      <c r="AB377" s="55"/>
      <c r="AC377" s="55"/>
      <c r="AD377" s="55"/>
      <c r="AE377" s="55"/>
      <c r="AF377" s="55"/>
      <c r="AG377" s="206"/>
    </row>
    <row r="378" spans="1:155" s="56" customFormat="1" ht="18" customHeight="1" x14ac:dyDescent="0.3">
      <c r="A378" s="179"/>
      <c r="B378" s="194"/>
      <c r="C378" s="194"/>
      <c r="D378" s="191"/>
      <c r="E378" s="194"/>
      <c r="F378" s="21">
        <v>2021</v>
      </c>
      <c r="G378" s="54">
        <v>2986.3</v>
      </c>
      <c r="H378" s="54">
        <v>2986.3</v>
      </c>
      <c r="I378" s="55"/>
      <c r="J378" s="55"/>
      <c r="K378" s="59"/>
      <c r="L378" s="55"/>
      <c r="M378" s="54">
        <v>2986.3</v>
      </c>
      <c r="N378" s="54">
        <v>2986.3</v>
      </c>
      <c r="O378" s="55"/>
      <c r="P378" s="55"/>
      <c r="Q378" s="55"/>
      <c r="R378" s="55"/>
      <c r="S378" s="55"/>
      <c r="T378" s="55"/>
      <c r="U378" s="55"/>
      <c r="V378" s="55"/>
      <c r="W378" s="55"/>
      <c r="X378" s="55"/>
      <c r="Y378" s="55"/>
      <c r="Z378" s="55"/>
      <c r="AA378" s="55"/>
      <c r="AB378" s="55"/>
      <c r="AC378" s="55"/>
      <c r="AD378" s="55"/>
      <c r="AE378" s="55"/>
      <c r="AF378" s="55"/>
      <c r="AG378" s="206"/>
    </row>
    <row r="379" spans="1:155" s="56" customFormat="1" ht="18" customHeight="1" x14ac:dyDescent="0.3">
      <c r="A379" s="179"/>
      <c r="B379" s="194"/>
      <c r="C379" s="194"/>
      <c r="D379" s="191"/>
      <c r="E379" s="194"/>
      <c r="F379" s="21">
        <v>2022</v>
      </c>
      <c r="G379" s="54">
        <v>3093.6</v>
      </c>
      <c r="H379" s="54"/>
      <c r="I379" s="55"/>
      <c r="J379" s="55"/>
      <c r="K379" s="59"/>
      <c r="L379" s="55"/>
      <c r="M379" s="54">
        <v>3093.6</v>
      </c>
      <c r="N379" s="54"/>
      <c r="O379" s="55"/>
      <c r="P379" s="55"/>
      <c r="Q379" s="55"/>
      <c r="R379" s="55"/>
      <c r="S379" s="55"/>
      <c r="T379" s="55"/>
      <c r="U379" s="55"/>
      <c r="V379" s="55"/>
      <c r="W379" s="55"/>
      <c r="X379" s="55"/>
      <c r="Y379" s="55"/>
      <c r="Z379" s="55"/>
      <c r="AA379" s="55"/>
      <c r="AB379" s="55"/>
      <c r="AC379" s="55"/>
      <c r="AD379" s="55"/>
      <c r="AE379" s="55"/>
      <c r="AF379" s="55"/>
      <c r="AG379" s="206"/>
    </row>
    <row r="380" spans="1:155" s="56" customFormat="1" ht="18" customHeight="1" x14ac:dyDescent="0.3">
      <c r="A380" s="179"/>
      <c r="B380" s="194"/>
      <c r="C380" s="194"/>
      <c r="D380" s="191"/>
      <c r="E380" s="194"/>
      <c r="F380" s="21">
        <v>2023</v>
      </c>
      <c r="G380" s="54">
        <v>2489.6</v>
      </c>
      <c r="H380" s="54"/>
      <c r="I380" s="55"/>
      <c r="J380" s="55"/>
      <c r="K380" s="59"/>
      <c r="L380" s="55"/>
      <c r="M380" s="54">
        <v>2489.6</v>
      </c>
      <c r="N380" s="54"/>
      <c r="O380" s="55"/>
      <c r="P380" s="55"/>
      <c r="Q380" s="55"/>
      <c r="R380" s="55"/>
      <c r="S380" s="55"/>
      <c r="T380" s="55"/>
      <c r="U380" s="55"/>
      <c r="V380" s="55"/>
      <c r="W380" s="55"/>
      <c r="X380" s="55"/>
      <c r="Y380" s="55"/>
      <c r="Z380" s="55"/>
      <c r="AA380" s="55"/>
      <c r="AB380" s="55"/>
      <c r="AC380" s="55"/>
      <c r="AD380" s="55"/>
      <c r="AE380" s="55"/>
      <c r="AF380" s="55"/>
      <c r="AG380" s="206"/>
    </row>
    <row r="381" spans="1:155" s="56" customFormat="1" ht="18" customHeight="1" x14ac:dyDescent="0.3">
      <c r="A381" s="179"/>
      <c r="B381" s="194"/>
      <c r="C381" s="194"/>
      <c r="D381" s="191"/>
      <c r="E381" s="194"/>
      <c r="F381" s="21">
        <v>2024</v>
      </c>
      <c r="G381" s="54">
        <v>2479.4</v>
      </c>
      <c r="H381" s="55"/>
      <c r="I381" s="55"/>
      <c r="J381" s="55"/>
      <c r="K381" s="59"/>
      <c r="L381" s="55"/>
      <c r="M381" s="54">
        <v>2479.4</v>
      </c>
      <c r="N381" s="55"/>
      <c r="O381" s="55"/>
      <c r="P381" s="55"/>
      <c r="Q381" s="55"/>
      <c r="R381" s="55"/>
      <c r="S381" s="55"/>
      <c r="T381" s="55"/>
      <c r="U381" s="55"/>
      <c r="V381" s="55"/>
      <c r="W381" s="55"/>
      <c r="X381" s="55"/>
      <c r="Y381" s="55"/>
      <c r="Z381" s="55"/>
      <c r="AA381" s="55"/>
      <c r="AB381" s="55"/>
      <c r="AC381" s="55"/>
      <c r="AD381" s="55"/>
      <c r="AE381" s="55"/>
      <c r="AF381" s="55"/>
      <c r="AG381" s="206"/>
    </row>
    <row r="382" spans="1:155" s="76" customFormat="1" ht="27" customHeight="1" x14ac:dyDescent="0.25">
      <c r="A382" s="180"/>
      <c r="B382" s="195"/>
      <c r="C382" s="195"/>
      <c r="D382" s="192"/>
      <c r="E382" s="195"/>
      <c r="F382" s="57" t="s">
        <v>18</v>
      </c>
      <c r="G382" s="62">
        <f>SUM(G376:G381)</f>
        <v>16805.2</v>
      </c>
      <c r="H382" s="80">
        <f>SUM(H376:H381)</f>
        <v>8742.6</v>
      </c>
      <c r="I382" s="77"/>
      <c r="J382" s="77"/>
      <c r="K382" s="77"/>
      <c r="L382" s="77"/>
      <c r="M382" s="62">
        <f>SUM(M376:M381)</f>
        <v>16805.2</v>
      </c>
      <c r="N382" s="80">
        <f>SUM(N376:N381)</f>
        <v>8742.6</v>
      </c>
      <c r="O382" s="77"/>
      <c r="P382" s="77"/>
      <c r="Q382" s="77"/>
      <c r="R382" s="77"/>
      <c r="S382" s="77"/>
      <c r="T382" s="77"/>
      <c r="U382" s="77"/>
      <c r="V382" s="77"/>
      <c r="W382" s="77"/>
      <c r="X382" s="77"/>
      <c r="Y382" s="77"/>
      <c r="Z382" s="77"/>
      <c r="AA382" s="77"/>
      <c r="AB382" s="77"/>
      <c r="AC382" s="77"/>
      <c r="AD382" s="77"/>
      <c r="AE382" s="77"/>
      <c r="AF382" s="77"/>
      <c r="AG382" s="207"/>
      <c r="AH382" s="75"/>
      <c r="AI382" s="75"/>
      <c r="AJ382" s="75"/>
      <c r="AK382" s="75"/>
      <c r="AL382" s="75"/>
      <c r="AM382" s="75"/>
      <c r="AN382" s="75"/>
      <c r="AO382" s="75"/>
      <c r="AP382" s="75"/>
      <c r="AQ382" s="75"/>
      <c r="AR382" s="75"/>
      <c r="AS382" s="75"/>
      <c r="AT382" s="75"/>
      <c r="AU382" s="75"/>
      <c r="AV382" s="75"/>
      <c r="AW382" s="75"/>
      <c r="AX382" s="75"/>
      <c r="AY382" s="75"/>
      <c r="AZ382" s="75"/>
      <c r="BA382" s="75"/>
      <c r="BB382" s="75"/>
      <c r="BC382" s="75"/>
      <c r="BD382" s="75"/>
      <c r="BE382" s="75"/>
      <c r="BF382" s="75"/>
      <c r="BG382" s="75"/>
      <c r="BH382" s="75"/>
      <c r="BI382" s="75"/>
      <c r="BJ382" s="75"/>
      <c r="BK382" s="75"/>
      <c r="BL382" s="75"/>
      <c r="BM382" s="75"/>
      <c r="BN382" s="75"/>
      <c r="BO382" s="75"/>
      <c r="BP382" s="75"/>
      <c r="BQ382" s="75"/>
      <c r="BR382" s="75"/>
      <c r="BS382" s="75"/>
      <c r="BT382" s="75"/>
      <c r="BU382" s="75"/>
      <c r="BV382" s="75"/>
      <c r="BW382" s="75"/>
      <c r="BX382" s="75"/>
      <c r="BY382" s="75"/>
      <c r="BZ382" s="75"/>
      <c r="CA382" s="75"/>
      <c r="CB382" s="75"/>
      <c r="CC382" s="75"/>
      <c r="CD382" s="75"/>
      <c r="CE382" s="75"/>
      <c r="CF382" s="75"/>
      <c r="CG382" s="75"/>
      <c r="CH382" s="75"/>
      <c r="CI382" s="75"/>
      <c r="CJ382" s="75"/>
      <c r="CK382" s="75"/>
      <c r="CL382" s="75"/>
      <c r="CM382" s="75"/>
      <c r="CN382" s="75"/>
      <c r="CO382" s="75"/>
      <c r="CP382" s="75"/>
      <c r="CQ382" s="75"/>
      <c r="CR382" s="75"/>
      <c r="CS382" s="75"/>
      <c r="CT382" s="75"/>
      <c r="CU382" s="75"/>
      <c r="CV382" s="75"/>
      <c r="CW382" s="75"/>
      <c r="CX382" s="75"/>
      <c r="CY382" s="75"/>
      <c r="CZ382" s="75"/>
      <c r="DA382" s="75"/>
      <c r="DB382" s="75"/>
      <c r="DC382" s="75"/>
      <c r="DD382" s="75"/>
      <c r="DE382" s="75"/>
      <c r="DF382" s="75"/>
      <c r="DG382" s="75"/>
      <c r="DH382" s="75"/>
      <c r="DI382" s="75"/>
      <c r="DJ382" s="75"/>
      <c r="DK382" s="75"/>
      <c r="DL382" s="75"/>
      <c r="DM382" s="75"/>
      <c r="DN382" s="75"/>
      <c r="DO382" s="75"/>
      <c r="DP382" s="75"/>
      <c r="DQ382" s="75"/>
      <c r="DR382" s="75"/>
      <c r="DS382" s="75"/>
      <c r="DT382" s="75"/>
      <c r="DU382" s="75"/>
      <c r="DV382" s="75"/>
      <c r="DW382" s="75"/>
      <c r="DX382" s="75"/>
      <c r="DY382" s="75"/>
      <c r="DZ382" s="75"/>
      <c r="EA382" s="75"/>
      <c r="EB382" s="75"/>
      <c r="EC382" s="75"/>
      <c r="ED382" s="75"/>
      <c r="EE382" s="75"/>
      <c r="EF382" s="75"/>
      <c r="EG382" s="75"/>
      <c r="EH382" s="75"/>
      <c r="EI382" s="75"/>
      <c r="EJ382" s="75"/>
      <c r="EK382" s="75"/>
      <c r="EL382" s="75"/>
      <c r="EM382" s="75"/>
      <c r="EN382" s="75"/>
      <c r="EO382" s="75"/>
      <c r="EP382" s="75"/>
      <c r="EQ382" s="75"/>
      <c r="ER382" s="75"/>
      <c r="ES382" s="75"/>
      <c r="ET382" s="75"/>
      <c r="EU382" s="75"/>
      <c r="EV382" s="75"/>
      <c r="EW382" s="75"/>
      <c r="EX382" s="75"/>
      <c r="EY382" s="75"/>
    </row>
    <row r="383" spans="1:155" s="75" customFormat="1" ht="20.25" customHeight="1" x14ac:dyDescent="0.25">
      <c r="A383" s="178">
        <v>35</v>
      </c>
      <c r="B383" s="193" t="s">
        <v>90</v>
      </c>
      <c r="C383" s="193" t="s">
        <v>201</v>
      </c>
      <c r="D383" s="190" t="s">
        <v>202</v>
      </c>
      <c r="E383" s="193" t="s">
        <v>203</v>
      </c>
      <c r="F383" s="142" t="s">
        <v>204</v>
      </c>
      <c r="G383" s="82">
        <v>66064.7</v>
      </c>
      <c r="H383" s="82">
        <v>66064.7</v>
      </c>
      <c r="I383" s="82"/>
      <c r="J383" s="82"/>
      <c r="K383" s="82"/>
      <c r="L383" s="82"/>
      <c r="M383" s="61"/>
      <c r="N383" s="82"/>
      <c r="O383" s="77"/>
      <c r="P383" s="77"/>
      <c r="Q383" s="77"/>
      <c r="R383" s="77"/>
      <c r="S383" s="77"/>
      <c r="T383" s="77"/>
      <c r="U383" s="77"/>
      <c r="V383" s="77"/>
      <c r="W383" s="77"/>
      <c r="X383" s="77"/>
      <c r="Y383" s="77"/>
      <c r="Z383" s="77"/>
      <c r="AA383" s="77"/>
      <c r="AB383" s="77"/>
      <c r="AC383" s="77"/>
      <c r="AD383" s="77"/>
      <c r="AE383" s="77"/>
      <c r="AF383" s="77"/>
      <c r="AG383" s="190" t="s">
        <v>17</v>
      </c>
    </row>
    <row r="384" spans="1:155" s="75" customFormat="1" ht="20.25" customHeight="1" x14ac:dyDescent="0.25">
      <c r="A384" s="179"/>
      <c r="B384" s="194"/>
      <c r="C384" s="194"/>
      <c r="D384" s="191"/>
      <c r="E384" s="194"/>
      <c r="F384" s="48">
        <v>2023</v>
      </c>
      <c r="G384" s="82">
        <v>22852.7</v>
      </c>
      <c r="H384" s="61"/>
      <c r="I384" s="61">
        <v>859.3</v>
      </c>
      <c r="J384" s="82"/>
      <c r="K384" s="61">
        <v>717.3</v>
      </c>
      <c r="L384" s="82"/>
      <c r="M384" s="61">
        <v>21276.1</v>
      </c>
      <c r="N384" s="82"/>
      <c r="O384" s="77"/>
      <c r="P384" s="77"/>
      <c r="Q384" s="77"/>
      <c r="R384" s="77"/>
      <c r="S384" s="77"/>
      <c r="T384" s="77"/>
      <c r="U384" s="77"/>
      <c r="V384" s="77"/>
      <c r="W384" s="77"/>
      <c r="X384" s="77"/>
      <c r="Y384" s="77"/>
      <c r="Z384" s="77"/>
      <c r="AA384" s="77"/>
      <c r="AB384" s="77"/>
      <c r="AC384" s="77"/>
      <c r="AD384" s="77"/>
      <c r="AE384" s="77"/>
      <c r="AF384" s="77"/>
      <c r="AG384" s="206"/>
    </row>
    <row r="385" spans="1:33" s="75" customFormat="1" ht="19.5" customHeight="1" x14ac:dyDescent="0.25">
      <c r="A385" s="179"/>
      <c r="B385" s="194"/>
      <c r="C385" s="194"/>
      <c r="D385" s="191"/>
      <c r="E385" s="194"/>
      <c r="F385" s="48">
        <v>2024</v>
      </c>
      <c r="G385" s="82">
        <v>21370.7</v>
      </c>
      <c r="H385" s="82"/>
      <c r="I385" s="82">
        <v>850.9</v>
      </c>
      <c r="J385" s="82"/>
      <c r="K385" s="61">
        <v>752.5</v>
      </c>
      <c r="L385" s="82"/>
      <c r="M385" s="61">
        <v>19767.3</v>
      </c>
      <c r="N385" s="77"/>
      <c r="O385" s="77"/>
      <c r="P385" s="77"/>
      <c r="Q385" s="77"/>
      <c r="R385" s="77"/>
      <c r="S385" s="77"/>
      <c r="T385" s="77"/>
      <c r="U385" s="77"/>
      <c r="V385" s="77"/>
      <c r="W385" s="77"/>
      <c r="X385" s="77"/>
      <c r="Y385" s="77"/>
      <c r="Z385" s="77"/>
      <c r="AA385" s="77"/>
      <c r="AB385" s="77"/>
      <c r="AC385" s="77"/>
      <c r="AD385" s="77"/>
      <c r="AE385" s="77"/>
      <c r="AF385" s="77"/>
      <c r="AG385" s="206"/>
    </row>
    <row r="386" spans="1:33" s="75" customFormat="1" ht="19.5" customHeight="1" x14ac:dyDescent="0.25">
      <c r="A386" s="179"/>
      <c r="B386" s="194"/>
      <c r="C386" s="194"/>
      <c r="D386" s="191"/>
      <c r="E386" s="194"/>
      <c r="F386" s="108">
        <v>2025</v>
      </c>
      <c r="G386" s="89">
        <v>22215.599999999999</v>
      </c>
      <c r="H386" s="89"/>
      <c r="I386" s="89">
        <v>850.9</v>
      </c>
      <c r="J386" s="89"/>
      <c r="K386" s="109">
        <v>781.5</v>
      </c>
      <c r="L386" s="89"/>
      <c r="M386" s="109">
        <v>20583.2</v>
      </c>
      <c r="N386" s="85"/>
      <c r="O386" s="85"/>
      <c r="P386" s="85"/>
      <c r="Q386" s="85"/>
      <c r="R386" s="85"/>
      <c r="S386" s="85"/>
      <c r="T386" s="85"/>
      <c r="U386" s="85"/>
      <c r="V386" s="85"/>
      <c r="W386" s="85"/>
      <c r="X386" s="85"/>
      <c r="Y386" s="85"/>
      <c r="Z386" s="85"/>
      <c r="AA386" s="85"/>
      <c r="AB386" s="85"/>
      <c r="AC386" s="85"/>
      <c r="AD386" s="85"/>
      <c r="AE386" s="85"/>
      <c r="AF386" s="85"/>
      <c r="AG386" s="206"/>
    </row>
    <row r="387" spans="1:33" s="75" customFormat="1" ht="20.25" customHeight="1" x14ac:dyDescent="0.25">
      <c r="A387" s="180"/>
      <c r="B387" s="195"/>
      <c r="C387" s="195"/>
      <c r="D387" s="192"/>
      <c r="E387" s="195"/>
      <c r="F387" s="83" t="s">
        <v>18</v>
      </c>
      <c r="G387" s="84">
        <f t="shared" ref="G387:N387" si="12">SUM(G383:G386)</f>
        <v>132503.69999999998</v>
      </c>
      <c r="H387" s="110">
        <f t="shared" si="12"/>
        <v>66064.7</v>
      </c>
      <c r="I387" s="84">
        <f t="shared" si="12"/>
        <v>2561.1</v>
      </c>
      <c r="J387" s="84">
        <f t="shared" si="12"/>
        <v>0</v>
      </c>
      <c r="K387" s="84">
        <f t="shared" si="12"/>
        <v>2251.3000000000002</v>
      </c>
      <c r="L387" s="84">
        <f t="shared" si="12"/>
        <v>0</v>
      </c>
      <c r="M387" s="110">
        <f t="shared" si="12"/>
        <v>61626.599999999991</v>
      </c>
      <c r="N387" s="84">
        <f t="shared" si="12"/>
        <v>0</v>
      </c>
      <c r="O387" s="85"/>
      <c r="P387" s="85"/>
      <c r="Q387" s="85"/>
      <c r="R387" s="85"/>
      <c r="S387" s="85"/>
      <c r="T387" s="85"/>
      <c r="U387" s="85"/>
      <c r="V387" s="85"/>
      <c r="W387" s="85"/>
      <c r="X387" s="85"/>
      <c r="Y387" s="85"/>
      <c r="Z387" s="85"/>
      <c r="AA387" s="85"/>
      <c r="AB387" s="85"/>
      <c r="AC387" s="85"/>
      <c r="AD387" s="85"/>
      <c r="AE387" s="85"/>
      <c r="AF387" s="85"/>
      <c r="AG387" s="207"/>
    </row>
    <row r="388" spans="1:33" s="75" customFormat="1" ht="20.25" customHeight="1" x14ac:dyDescent="0.25">
      <c r="A388" s="178">
        <v>36</v>
      </c>
      <c r="B388" s="193" t="s">
        <v>132</v>
      </c>
      <c r="C388" s="193" t="s">
        <v>134</v>
      </c>
      <c r="D388" s="205" t="s">
        <v>133</v>
      </c>
      <c r="E388" s="193" t="s">
        <v>44</v>
      </c>
      <c r="F388" s="143">
        <v>2021</v>
      </c>
      <c r="G388" s="109">
        <v>7204</v>
      </c>
      <c r="H388" s="109">
        <v>0</v>
      </c>
      <c r="I388" s="84"/>
      <c r="J388" s="84"/>
      <c r="K388" s="109">
        <v>7204</v>
      </c>
      <c r="L388" s="109">
        <v>0</v>
      </c>
      <c r="M388" s="84"/>
      <c r="N388" s="85"/>
      <c r="O388" s="85"/>
      <c r="P388" s="85"/>
      <c r="Q388" s="85"/>
      <c r="R388" s="85"/>
      <c r="S388" s="85"/>
      <c r="T388" s="85"/>
      <c r="U388" s="85"/>
      <c r="V388" s="85"/>
      <c r="W388" s="85"/>
      <c r="X388" s="85"/>
      <c r="Y388" s="85"/>
      <c r="Z388" s="85"/>
      <c r="AA388" s="85"/>
      <c r="AB388" s="85"/>
      <c r="AC388" s="85"/>
      <c r="AD388" s="85"/>
      <c r="AE388" s="85"/>
      <c r="AF388" s="85"/>
      <c r="AG388" s="190" t="s">
        <v>17</v>
      </c>
    </row>
    <row r="389" spans="1:33" s="75" customFormat="1" ht="20.25" customHeight="1" x14ac:dyDescent="0.25">
      <c r="A389" s="179"/>
      <c r="B389" s="194"/>
      <c r="C389" s="194"/>
      <c r="D389" s="191"/>
      <c r="E389" s="194"/>
      <c r="F389" s="108">
        <v>2022</v>
      </c>
      <c r="G389" s="109">
        <v>0</v>
      </c>
      <c r="H389" s="110"/>
      <c r="I389" s="110"/>
      <c r="J389" s="110"/>
      <c r="K389" s="109">
        <v>0</v>
      </c>
      <c r="L389" s="110"/>
      <c r="M389" s="110"/>
      <c r="N389" s="144"/>
      <c r="O389" s="85"/>
      <c r="P389" s="85"/>
      <c r="Q389" s="85"/>
      <c r="R389" s="85"/>
      <c r="S389" s="85"/>
      <c r="T389" s="85"/>
      <c r="U389" s="85"/>
      <c r="V389" s="85"/>
      <c r="W389" s="85"/>
      <c r="X389" s="85"/>
      <c r="Y389" s="85"/>
      <c r="Z389" s="85"/>
      <c r="AA389" s="85"/>
      <c r="AB389" s="85"/>
      <c r="AC389" s="85"/>
      <c r="AD389" s="85"/>
      <c r="AE389" s="85"/>
      <c r="AF389" s="85"/>
      <c r="AG389" s="206"/>
    </row>
    <row r="390" spans="1:33" s="75" customFormat="1" ht="20.25" customHeight="1" x14ac:dyDescent="0.25">
      <c r="A390" s="179"/>
      <c r="B390" s="194"/>
      <c r="C390" s="194"/>
      <c r="D390" s="191"/>
      <c r="E390" s="194"/>
      <c r="F390" s="108">
        <v>2023</v>
      </c>
      <c r="G390" s="109">
        <v>0</v>
      </c>
      <c r="H390" s="110"/>
      <c r="I390" s="110"/>
      <c r="J390" s="110"/>
      <c r="K390" s="109">
        <v>0</v>
      </c>
      <c r="L390" s="110"/>
      <c r="M390" s="110"/>
      <c r="N390" s="144"/>
      <c r="O390" s="85"/>
      <c r="P390" s="85"/>
      <c r="Q390" s="85"/>
      <c r="R390" s="85"/>
      <c r="S390" s="85"/>
      <c r="T390" s="85"/>
      <c r="U390" s="85"/>
      <c r="V390" s="85"/>
      <c r="W390" s="85"/>
      <c r="X390" s="85"/>
      <c r="Y390" s="85"/>
      <c r="Z390" s="85"/>
      <c r="AA390" s="85"/>
      <c r="AB390" s="85"/>
      <c r="AC390" s="85"/>
      <c r="AD390" s="85"/>
      <c r="AE390" s="85"/>
      <c r="AF390" s="85"/>
      <c r="AG390" s="206"/>
    </row>
    <row r="391" spans="1:33" s="75" customFormat="1" ht="30" customHeight="1" x14ac:dyDescent="0.25">
      <c r="A391" s="180"/>
      <c r="B391" s="195"/>
      <c r="C391" s="195"/>
      <c r="D391" s="192"/>
      <c r="E391" s="195"/>
      <c r="F391" s="83" t="s">
        <v>18</v>
      </c>
      <c r="G391" s="110">
        <v>7204</v>
      </c>
      <c r="H391" s="110">
        <f>SUM(H388:H390)</f>
        <v>0</v>
      </c>
      <c r="I391" s="110"/>
      <c r="J391" s="110"/>
      <c r="K391" s="110">
        <v>7204</v>
      </c>
      <c r="L391" s="110">
        <f>SUM(L388:L390)</f>
        <v>0</v>
      </c>
      <c r="M391" s="110"/>
      <c r="N391" s="144"/>
      <c r="O391" s="85"/>
      <c r="P391" s="85"/>
      <c r="Q391" s="85"/>
      <c r="R391" s="85"/>
      <c r="S391" s="85"/>
      <c r="T391" s="85"/>
      <c r="U391" s="85"/>
      <c r="V391" s="85"/>
      <c r="W391" s="85"/>
      <c r="X391" s="85"/>
      <c r="Y391" s="85"/>
      <c r="Z391" s="85"/>
      <c r="AA391" s="85"/>
      <c r="AB391" s="85"/>
      <c r="AC391" s="85"/>
      <c r="AD391" s="85"/>
      <c r="AE391" s="85"/>
      <c r="AF391" s="85"/>
      <c r="AG391" s="207"/>
    </row>
    <row r="392" spans="1:33" s="75" customFormat="1" ht="17.25" customHeight="1" x14ac:dyDescent="0.25">
      <c r="A392" s="178">
        <v>37</v>
      </c>
      <c r="B392" s="193" t="s">
        <v>136</v>
      </c>
      <c r="C392" s="193" t="s">
        <v>227</v>
      </c>
      <c r="D392" s="205" t="s">
        <v>135</v>
      </c>
      <c r="E392" s="193" t="s">
        <v>98</v>
      </c>
      <c r="F392" s="130">
        <v>2022</v>
      </c>
      <c r="G392" s="109">
        <v>15</v>
      </c>
      <c r="H392" s="109">
        <v>15</v>
      </c>
      <c r="I392" s="84"/>
      <c r="J392" s="84"/>
      <c r="K392" s="110"/>
      <c r="L392" s="84"/>
      <c r="M392" s="109">
        <v>15</v>
      </c>
      <c r="N392" s="109">
        <v>15</v>
      </c>
      <c r="O392" s="85"/>
      <c r="P392" s="85"/>
      <c r="Q392" s="85"/>
      <c r="R392" s="85"/>
      <c r="S392" s="85"/>
      <c r="T392" s="85"/>
      <c r="U392" s="85"/>
      <c r="V392" s="85"/>
      <c r="W392" s="85"/>
      <c r="X392" s="85"/>
      <c r="Y392" s="85"/>
      <c r="Z392" s="85"/>
      <c r="AA392" s="85"/>
      <c r="AB392" s="85"/>
      <c r="AC392" s="85"/>
      <c r="AD392" s="85"/>
      <c r="AE392" s="85"/>
      <c r="AF392" s="85"/>
      <c r="AG392" s="129"/>
    </row>
    <row r="393" spans="1:33" s="75" customFormat="1" ht="17.25" customHeight="1" x14ac:dyDescent="0.25">
      <c r="A393" s="179"/>
      <c r="B393" s="194"/>
      <c r="C393" s="194"/>
      <c r="D393" s="191"/>
      <c r="E393" s="194"/>
      <c r="F393" s="130">
        <v>2023</v>
      </c>
      <c r="G393" s="109">
        <v>15</v>
      </c>
      <c r="H393" s="109">
        <v>15</v>
      </c>
      <c r="I393" s="84"/>
      <c r="J393" s="84"/>
      <c r="K393" s="110"/>
      <c r="L393" s="84"/>
      <c r="M393" s="109">
        <v>15</v>
      </c>
      <c r="N393" s="109">
        <v>15</v>
      </c>
      <c r="O393" s="85"/>
      <c r="P393" s="85"/>
      <c r="Q393" s="85"/>
      <c r="R393" s="85"/>
      <c r="S393" s="85"/>
      <c r="T393" s="85"/>
      <c r="U393" s="85"/>
      <c r="V393" s="85"/>
      <c r="W393" s="85"/>
      <c r="X393" s="85"/>
      <c r="Y393" s="85"/>
      <c r="Z393" s="85"/>
      <c r="AA393" s="85"/>
      <c r="AB393" s="85"/>
      <c r="AC393" s="85"/>
      <c r="AD393" s="85"/>
      <c r="AE393" s="85"/>
      <c r="AF393" s="85"/>
      <c r="AG393" s="129"/>
    </row>
    <row r="394" spans="1:33" s="75" customFormat="1" ht="17.25" customHeight="1" x14ac:dyDescent="0.25">
      <c r="A394" s="179"/>
      <c r="B394" s="194"/>
      <c r="C394" s="194"/>
      <c r="D394" s="191"/>
      <c r="E394" s="194"/>
      <c r="F394" s="130">
        <v>2024</v>
      </c>
      <c r="G394" s="109">
        <v>15</v>
      </c>
      <c r="H394" s="109"/>
      <c r="I394" s="84"/>
      <c r="J394" s="84"/>
      <c r="K394" s="110"/>
      <c r="L394" s="84"/>
      <c r="M394" s="109">
        <v>15</v>
      </c>
      <c r="N394" s="109"/>
      <c r="O394" s="85"/>
      <c r="P394" s="85"/>
      <c r="Q394" s="85"/>
      <c r="R394" s="85"/>
      <c r="S394" s="85"/>
      <c r="T394" s="85"/>
      <c r="U394" s="85"/>
      <c r="V394" s="85"/>
      <c r="W394" s="85"/>
      <c r="X394" s="85"/>
      <c r="Y394" s="85"/>
      <c r="Z394" s="85"/>
      <c r="AA394" s="85"/>
      <c r="AB394" s="85"/>
      <c r="AC394" s="85"/>
      <c r="AD394" s="85"/>
      <c r="AE394" s="85"/>
      <c r="AF394" s="85"/>
      <c r="AG394" s="129"/>
    </row>
    <row r="395" spans="1:33" s="75" customFormat="1" ht="17.25" customHeight="1" x14ac:dyDescent="0.25">
      <c r="A395" s="179"/>
      <c r="B395" s="194"/>
      <c r="C395" s="194"/>
      <c r="D395" s="191"/>
      <c r="E395" s="194"/>
      <c r="F395" s="130">
        <v>2025</v>
      </c>
      <c r="G395" s="109">
        <v>15</v>
      </c>
      <c r="H395" s="109"/>
      <c r="I395" s="84"/>
      <c r="J395" s="84"/>
      <c r="K395" s="110"/>
      <c r="L395" s="84"/>
      <c r="M395" s="109">
        <v>15</v>
      </c>
      <c r="N395" s="109"/>
      <c r="O395" s="85"/>
      <c r="P395" s="85"/>
      <c r="Q395" s="85"/>
      <c r="R395" s="85"/>
      <c r="S395" s="85"/>
      <c r="T395" s="85"/>
      <c r="U395" s="85"/>
      <c r="V395" s="85"/>
      <c r="W395" s="85"/>
      <c r="X395" s="85"/>
      <c r="Y395" s="85"/>
      <c r="Z395" s="85"/>
      <c r="AA395" s="85"/>
      <c r="AB395" s="85"/>
      <c r="AC395" s="85"/>
      <c r="AD395" s="85"/>
      <c r="AE395" s="85"/>
      <c r="AF395" s="85"/>
      <c r="AG395" s="129"/>
    </row>
    <row r="396" spans="1:33" s="75" customFormat="1" ht="17.25" customHeight="1" x14ac:dyDescent="0.25">
      <c r="A396" s="179"/>
      <c r="B396" s="194"/>
      <c r="C396" s="194"/>
      <c r="D396" s="191"/>
      <c r="E396" s="194"/>
      <c r="F396" s="130">
        <v>2026</v>
      </c>
      <c r="G396" s="109">
        <v>15</v>
      </c>
      <c r="H396" s="109"/>
      <c r="I396" s="84"/>
      <c r="J396" s="84"/>
      <c r="K396" s="110"/>
      <c r="L396" s="84"/>
      <c r="M396" s="109">
        <v>15</v>
      </c>
      <c r="N396" s="109"/>
      <c r="O396" s="85"/>
      <c r="P396" s="85"/>
      <c r="Q396" s="85"/>
      <c r="R396" s="85"/>
      <c r="S396" s="85"/>
      <c r="T396" s="85"/>
      <c r="U396" s="85"/>
      <c r="V396" s="85"/>
      <c r="W396" s="85"/>
      <c r="X396" s="85"/>
      <c r="Y396" s="85"/>
      <c r="Z396" s="85"/>
      <c r="AA396" s="85"/>
      <c r="AB396" s="85"/>
      <c r="AC396" s="85"/>
      <c r="AD396" s="85"/>
      <c r="AE396" s="85"/>
      <c r="AF396" s="85"/>
      <c r="AG396" s="129"/>
    </row>
    <row r="397" spans="1:33" s="75" customFormat="1" ht="21" customHeight="1" x14ac:dyDescent="0.25">
      <c r="A397" s="180"/>
      <c r="B397" s="195"/>
      <c r="C397" s="195"/>
      <c r="D397" s="192"/>
      <c r="E397" s="195"/>
      <c r="F397" s="83" t="s">
        <v>18</v>
      </c>
      <c r="G397" s="110">
        <f>SUM(G392:G396)</f>
        <v>75</v>
      </c>
      <c r="H397" s="110">
        <f>SUM(H392:H396)</f>
        <v>30</v>
      </c>
      <c r="I397" s="84"/>
      <c r="J397" s="84"/>
      <c r="K397" s="110"/>
      <c r="L397" s="84"/>
      <c r="M397" s="110">
        <f>SUM(M392:M396)</f>
        <v>75</v>
      </c>
      <c r="N397" s="110">
        <f>SUM(N392:N396)</f>
        <v>30</v>
      </c>
      <c r="O397" s="85"/>
      <c r="P397" s="85"/>
      <c r="Q397" s="85"/>
      <c r="R397" s="85"/>
      <c r="S397" s="85"/>
      <c r="T397" s="85"/>
      <c r="U397" s="85"/>
      <c r="V397" s="85"/>
      <c r="W397" s="85"/>
      <c r="X397" s="85"/>
      <c r="Y397" s="85"/>
      <c r="Z397" s="85"/>
      <c r="AA397" s="85"/>
      <c r="AB397" s="85"/>
      <c r="AC397" s="85"/>
      <c r="AD397" s="85"/>
      <c r="AE397" s="85"/>
      <c r="AF397" s="85"/>
      <c r="AG397" s="129"/>
    </row>
    <row r="398" spans="1:33" s="75" customFormat="1" ht="21" customHeight="1" x14ac:dyDescent="0.25">
      <c r="A398" s="178">
        <v>38</v>
      </c>
      <c r="B398" s="193" t="s">
        <v>210</v>
      </c>
      <c r="C398" s="193" t="s">
        <v>211</v>
      </c>
      <c r="D398" s="205" t="s">
        <v>163</v>
      </c>
      <c r="E398" s="193" t="s">
        <v>212</v>
      </c>
      <c r="F398" s="166">
        <v>2023</v>
      </c>
      <c r="G398" s="109">
        <v>0</v>
      </c>
      <c r="H398" s="84"/>
      <c r="I398" s="84"/>
      <c r="J398" s="84"/>
      <c r="K398" s="110"/>
      <c r="L398" s="84"/>
      <c r="M398" s="109">
        <v>0</v>
      </c>
      <c r="N398" s="85"/>
      <c r="O398" s="85"/>
      <c r="P398" s="85"/>
      <c r="Q398" s="85"/>
      <c r="R398" s="85"/>
      <c r="S398" s="85"/>
      <c r="T398" s="85"/>
      <c r="U398" s="85"/>
      <c r="V398" s="85"/>
      <c r="W398" s="85"/>
      <c r="X398" s="85"/>
      <c r="Y398" s="85"/>
      <c r="Z398" s="85"/>
      <c r="AA398" s="85"/>
      <c r="AB398" s="85"/>
      <c r="AC398" s="85"/>
      <c r="AD398" s="85"/>
      <c r="AE398" s="85"/>
      <c r="AF398" s="85"/>
      <c r="AG398" s="167"/>
    </row>
    <row r="399" spans="1:33" s="75" customFormat="1" ht="21" customHeight="1" x14ac:dyDescent="0.25">
      <c r="A399" s="179"/>
      <c r="B399" s="194"/>
      <c r="C399" s="194"/>
      <c r="D399" s="191"/>
      <c r="E399" s="194"/>
      <c r="F399" s="166">
        <v>2024</v>
      </c>
      <c r="G399" s="109">
        <v>0</v>
      </c>
      <c r="H399" s="84"/>
      <c r="I399" s="84"/>
      <c r="J399" s="84"/>
      <c r="K399" s="110"/>
      <c r="L399" s="84"/>
      <c r="M399" s="109">
        <v>0</v>
      </c>
      <c r="N399" s="85"/>
      <c r="O399" s="85"/>
      <c r="P399" s="85"/>
      <c r="Q399" s="85"/>
      <c r="R399" s="85"/>
      <c r="S399" s="85"/>
      <c r="T399" s="85"/>
      <c r="U399" s="85"/>
      <c r="V399" s="85"/>
      <c r="W399" s="85"/>
      <c r="X399" s="85"/>
      <c r="Y399" s="85"/>
      <c r="Z399" s="85"/>
      <c r="AA399" s="85"/>
      <c r="AB399" s="85"/>
      <c r="AC399" s="85"/>
      <c r="AD399" s="85"/>
      <c r="AE399" s="85"/>
      <c r="AF399" s="85"/>
      <c r="AG399" s="167"/>
    </row>
    <row r="400" spans="1:33" s="75" customFormat="1" ht="21" customHeight="1" x14ac:dyDescent="0.25">
      <c r="A400" s="179"/>
      <c r="B400" s="194"/>
      <c r="C400" s="194"/>
      <c r="D400" s="191"/>
      <c r="E400" s="194"/>
      <c r="F400" s="166">
        <v>2025</v>
      </c>
      <c r="G400" s="109">
        <v>0</v>
      </c>
      <c r="H400" s="84"/>
      <c r="I400" s="84"/>
      <c r="J400" s="84"/>
      <c r="K400" s="110"/>
      <c r="L400" s="84"/>
      <c r="M400" s="109">
        <v>0</v>
      </c>
      <c r="N400" s="85"/>
      <c r="O400" s="85"/>
      <c r="P400" s="85"/>
      <c r="Q400" s="85"/>
      <c r="R400" s="85"/>
      <c r="S400" s="85"/>
      <c r="T400" s="85"/>
      <c r="U400" s="85"/>
      <c r="V400" s="85"/>
      <c r="W400" s="85"/>
      <c r="X400" s="85"/>
      <c r="Y400" s="85"/>
      <c r="Z400" s="85"/>
      <c r="AA400" s="85"/>
      <c r="AB400" s="85"/>
      <c r="AC400" s="85"/>
      <c r="AD400" s="85"/>
      <c r="AE400" s="85"/>
      <c r="AF400" s="85"/>
      <c r="AG400" s="167"/>
    </row>
    <row r="401" spans="1:120" s="75" customFormat="1" ht="36" customHeight="1" x14ac:dyDescent="0.25">
      <c r="A401" s="180"/>
      <c r="B401" s="195"/>
      <c r="C401" s="195"/>
      <c r="D401" s="192"/>
      <c r="E401" s="195"/>
      <c r="F401" s="83" t="s">
        <v>18</v>
      </c>
      <c r="G401" s="110">
        <f>SUM(G398:G400)</f>
        <v>0</v>
      </c>
      <c r="H401" s="84"/>
      <c r="I401" s="84"/>
      <c r="J401" s="84"/>
      <c r="K401" s="110"/>
      <c r="L401" s="84"/>
      <c r="M401" s="110">
        <f>SUM(M398:M400)</f>
        <v>0</v>
      </c>
      <c r="N401" s="85"/>
      <c r="O401" s="85"/>
      <c r="P401" s="85"/>
      <c r="Q401" s="85"/>
      <c r="R401" s="85"/>
      <c r="S401" s="85"/>
      <c r="T401" s="85"/>
      <c r="U401" s="85"/>
      <c r="V401" s="85"/>
      <c r="W401" s="85"/>
      <c r="X401" s="85"/>
      <c r="Y401" s="85"/>
      <c r="Z401" s="85"/>
      <c r="AA401" s="85"/>
      <c r="AB401" s="85"/>
      <c r="AC401" s="85"/>
      <c r="AD401" s="85"/>
      <c r="AE401" s="85"/>
      <c r="AF401" s="85"/>
      <c r="AG401" s="167"/>
    </row>
    <row r="402" spans="1:120" s="77" customFormat="1" ht="113.25" customHeight="1" x14ac:dyDescent="0.25">
      <c r="A402" s="101">
        <v>39</v>
      </c>
      <c r="B402" s="28" t="s">
        <v>121</v>
      </c>
      <c r="C402" s="28"/>
      <c r="D402" s="26"/>
      <c r="E402" s="28" t="s">
        <v>44</v>
      </c>
      <c r="F402" s="57"/>
      <c r="G402" s="80"/>
      <c r="H402" s="80"/>
      <c r="I402" s="80"/>
      <c r="J402" s="80"/>
      <c r="K402" s="80"/>
      <c r="L402" s="80"/>
      <c r="M402" s="80"/>
      <c r="AG402" s="126"/>
      <c r="AH402" s="75"/>
      <c r="AI402" s="75"/>
      <c r="AJ402" s="75"/>
      <c r="AK402" s="75"/>
      <c r="AL402" s="75"/>
      <c r="AM402" s="75"/>
      <c r="AN402" s="75"/>
      <c r="AO402" s="75"/>
      <c r="AP402" s="75"/>
      <c r="AQ402" s="75"/>
      <c r="AR402" s="75"/>
      <c r="AS402" s="75"/>
      <c r="AT402" s="75"/>
      <c r="AU402" s="75"/>
      <c r="AV402" s="75"/>
      <c r="AW402" s="75"/>
      <c r="AX402" s="75"/>
      <c r="AY402" s="75"/>
      <c r="AZ402" s="75"/>
      <c r="BA402" s="75"/>
      <c r="BB402" s="75"/>
      <c r="BC402" s="75"/>
      <c r="BD402" s="75"/>
      <c r="BE402" s="75"/>
      <c r="BF402" s="75"/>
      <c r="BG402" s="75"/>
      <c r="BH402" s="75"/>
      <c r="BI402" s="75"/>
      <c r="BJ402" s="75"/>
      <c r="BK402" s="75"/>
      <c r="BL402" s="75"/>
      <c r="BM402" s="75"/>
      <c r="BN402" s="75"/>
      <c r="BO402" s="75"/>
      <c r="BP402" s="75"/>
      <c r="BQ402" s="75"/>
      <c r="BR402" s="75"/>
      <c r="BS402" s="75"/>
      <c r="BT402" s="75"/>
      <c r="BU402" s="75"/>
      <c r="BV402" s="75"/>
      <c r="BW402" s="75"/>
      <c r="BX402" s="75"/>
      <c r="BY402" s="75"/>
      <c r="BZ402" s="75"/>
      <c r="CA402" s="75"/>
      <c r="CB402" s="75"/>
      <c r="CC402" s="75"/>
      <c r="CD402" s="75"/>
      <c r="CE402" s="75"/>
      <c r="CF402" s="75"/>
      <c r="CG402" s="75"/>
      <c r="CH402" s="75"/>
      <c r="CI402" s="75"/>
      <c r="CJ402" s="75"/>
      <c r="CK402" s="75"/>
      <c r="CL402" s="75"/>
      <c r="CM402" s="75"/>
      <c r="CN402" s="75"/>
      <c r="CO402" s="75"/>
      <c r="CP402" s="75"/>
      <c r="CQ402" s="75"/>
      <c r="CR402" s="75"/>
      <c r="CS402" s="75"/>
      <c r="CT402" s="75"/>
      <c r="CU402" s="75"/>
      <c r="CV402" s="75"/>
      <c r="CW402" s="75"/>
      <c r="CX402" s="75"/>
      <c r="CY402" s="75"/>
      <c r="CZ402" s="75"/>
      <c r="DA402" s="75"/>
      <c r="DB402" s="75"/>
      <c r="DC402" s="75"/>
      <c r="DD402" s="75"/>
      <c r="DE402" s="75"/>
      <c r="DF402" s="75"/>
      <c r="DG402" s="75"/>
      <c r="DH402" s="75"/>
      <c r="DI402" s="75"/>
      <c r="DJ402" s="75"/>
      <c r="DK402" s="75"/>
      <c r="DL402" s="75"/>
      <c r="DM402" s="75"/>
      <c r="DN402" s="75"/>
      <c r="DO402" s="75"/>
      <c r="DP402" s="104"/>
    </row>
    <row r="403" spans="1:120" s="56" customFormat="1" ht="20.25" x14ac:dyDescent="0.3">
      <c r="A403" s="305" t="s">
        <v>46</v>
      </c>
      <c r="B403" s="306"/>
      <c r="C403" s="306"/>
      <c r="D403" s="306"/>
      <c r="E403" s="306"/>
      <c r="F403" s="306"/>
      <c r="G403" s="306"/>
      <c r="H403" s="306"/>
      <c r="I403" s="306"/>
      <c r="J403" s="306"/>
      <c r="K403" s="306"/>
      <c r="L403" s="306"/>
      <c r="M403" s="306"/>
      <c r="N403" s="306"/>
      <c r="O403" s="306"/>
      <c r="P403" s="306"/>
      <c r="Q403" s="306"/>
      <c r="R403" s="306"/>
      <c r="S403" s="306"/>
      <c r="T403" s="306"/>
      <c r="U403" s="306"/>
      <c r="V403" s="306"/>
      <c r="W403" s="306"/>
      <c r="X403" s="306"/>
      <c r="Y403" s="306"/>
      <c r="Z403" s="306"/>
      <c r="AA403" s="306"/>
      <c r="AB403" s="306"/>
      <c r="AC403" s="306"/>
      <c r="AD403" s="306"/>
      <c r="AE403" s="306"/>
      <c r="AF403" s="306"/>
      <c r="AG403" s="306"/>
      <c r="AH403" s="105"/>
      <c r="AI403" s="105"/>
      <c r="AJ403" s="105"/>
      <c r="AK403" s="105"/>
      <c r="AL403" s="105"/>
      <c r="AM403" s="105"/>
      <c r="AN403" s="105"/>
      <c r="AO403" s="105"/>
      <c r="AP403" s="105"/>
      <c r="AQ403" s="105"/>
      <c r="AR403" s="105"/>
      <c r="AS403" s="105"/>
      <c r="AT403" s="105"/>
      <c r="AU403" s="105"/>
      <c r="AV403" s="105"/>
      <c r="AW403" s="105"/>
      <c r="AX403" s="105"/>
      <c r="AY403" s="105"/>
      <c r="AZ403" s="105"/>
      <c r="BA403" s="105"/>
      <c r="BB403" s="105"/>
      <c r="BC403" s="105"/>
      <c r="BD403" s="105"/>
      <c r="BE403" s="105"/>
      <c r="BF403" s="105"/>
      <c r="BG403" s="105"/>
      <c r="BH403" s="105"/>
      <c r="BI403" s="105"/>
      <c r="BJ403" s="105"/>
      <c r="BK403" s="105"/>
      <c r="BL403" s="105"/>
      <c r="BM403" s="105"/>
      <c r="BN403" s="105"/>
      <c r="BO403" s="105"/>
      <c r="BP403" s="105"/>
      <c r="BQ403" s="105"/>
      <c r="BR403" s="105"/>
      <c r="BS403" s="105"/>
      <c r="BT403" s="105"/>
      <c r="BU403" s="105"/>
      <c r="BV403" s="105"/>
      <c r="BW403" s="105"/>
      <c r="BX403" s="105"/>
      <c r="BY403" s="105"/>
      <c r="BZ403" s="105"/>
      <c r="CA403" s="105"/>
      <c r="CB403" s="105"/>
      <c r="CC403" s="105"/>
      <c r="CD403" s="105"/>
      <c r="CE403" s="105"/>
      <c r="CF403" s="105"/>
      <c r="CG403" s="105"/>
      <c r="CH403" s="105"/>
      <c r="CI403" s="105"/>
      <c r="CJ403" s="105"/>
      <c r="CK403" s="105"/>
      <c r="CL403" s="105"/>
      <c r="CM403" s="105"/>
      <c r="CN403" s="105"/>
      <c r="CO403" s="105"/>
      <c r="CP403" s="105"/>
      <c r="CQ403" s="105"/>
      <c r="CR403" s="105"/>
      <c r="CS403" s="105"/>
      <c r="CT403" s="105"/>
      <c r="CU403" s="105"/>
      <c r="CV403" s="105"/>
      <c r="CW403" s="105"/>
      <c r="CX403" s="105"/>
      <c r="CY403" s="105"/>
      <c r="CZ403" s="105"/>
      <c r="DA403" s="105"/>
      <c r="DB403" s="105"/>
      <c r="DC403" s="105"/>
      <c r="DD403" s="105"/>
      <c r="DE403" s="105"/>
      <c r="DF403" s="105"/>
      <c r="DG403" s="105"/>
      <c r="DH403" s="105"/>
      <c r="DI403" s="105"/>
      <c r="DJ403" s="105"/>
      <c r="DK403" s="105"/>
      <c r="DL403" s="105"/>
      <c r="DM403" s="105"/>
      <c r="DN403" s="105"/>
      <c r="DO403" s="105"/>
    </row>
    <row r="404" spans="1:120" s="60" customFormat="1" ht="26.25" customHeight="1" x14ac:dyDescent="0.25">
      <c r="A404" s="178" t="s">
        <v>15</v>
      </c>
      <c r="B404" s="193" t="s">
        <v>122</v>
      </c>
      <c r="C404" s="196" t="s">
        <v>264</v>
      </c>
      <c r="D404" s="190" t="s">
        <v>265</v>
      </c>
      <c r="E404" s="193" t="s">
        <v>44</v>
      </c>
      <c r="F404" s="48" t="s">
        <v>216</v>
      </c>
      <c r="G404" s="22">
        <v>158793.20000000001</v>
      </c>
      <c r="H404" s="22">
        <v>158793.20000000001</v>
      </c>
      <c r="I404" s="21"/>
      <c r="J404" s="21"/>
      <c r="K404" s="22"/>
      <c r="L404" s="22"/>
      <c r="M404" s="22"/>
      <c r="N404" s="22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2"/>
      <c r="AD404" s="21"/>
      <c r="AE404" s="21"/>
      <c r="AF404" s="21"/>
      <c r="AG404" s="205" t="s">
        <v>17</v>
      </c>
    </row>
    <row r="405" spans="1:120" s="60" customFormat="1" ht="21.75" customHeight="1" x14ac:dyDescent="0.25">
      <c r="A405" s="179"/>
      <c r="B405" s="194"/>
      <c r="C405" s="197"/>
      <c r="D405" s="191"/>
      <c r="E405" s="194"/>
      <c r="F405" s="21">
        <v>2024</v>
      </c>
      <c r="G405" s="22">
        <v>39070</v>
      </c>
      <c r="H405" s="22"/>
      <c r="I405" s="21"/>
      <c r="J405" s="21"/>
      <c r="K405" s="22">
        <v>39000</v>
      </c>
      <c r="L405" s="22"/>
      <c r="M405" s="22"/>
      <c r="N405" s="22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111">
        <v>70</v>
      </c>
      <c r="AD405" s="111"/>
      <c r="AE405" s="38"/>
      <c r="AF405" s="38"/>
      <c r="AG405" s="191"/>
    </row>
    <row r="406" spans="1:120" s="60" customFormat="1" ht="23.25" customHeight="1" x14ac:dyDescent="0.25">
      <c r="A406" s="179"/>
      <c r="B406" s="194"/>
      <c r="C406" s="197"/>
      <c r="D406" s="191"/>
      <c r="E406" s="194"/>
      <c r="F406" s="21">
        <v>2025</v>
      </c>
      <c r="G406" s="22">
        <v>20020</v>
      </c>
      <c r="H406" s="35"/>
      <c r="I406" s="21"/>
      <c r="J406" s="21"/>
      <c r="K406" s="22">
        <v>20000</v>
      </c>
      <c r="L406" s="22"/>
      <c r="M406" s="22"/>
      <c r="N406" s="22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111">
        <v>20</v>
      </c>
      <c r="AD406" s="38"/>
      <c r="AE406" s="38"/>
      <c r="AF406" s="38"/>
      <c r="AG406" s="191"/>
    </row>
    <row r="407" spans="1:120" s="60" customFormat="1" ht="24.75" customHeight="1" x14ac:dyDescent="0.25">
      <c r="A407" s="179"/>
      <c r="B407" s="194"/>
      <c r="C407" s="197"/>
      <c r="D407" s="191"/>
      <c r="E407" s="194"/>
      <c r="F407" s="21">
        <v>2026</v>
      </c>
      <c r="G407" s="22">
        <v>20020</v>
      </c>
      <c r="H407" s="22"/>
      <c r="I407" s="21"/>
      <c r="J407" s="21"/>
      <c r="K407" s="22">
        <v>20000</v>
      </c>
      <c r="L407" s="22"/>
      <c r="M407" s="22"/>
      <c r="N407" s="22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111">
        <v>20</v>
      </c>
      <c r="AD407" s="38"/>
      <c r="AE407" s="38"/>
      <c r="AF407" s="38"/>
      <c r="AG407" s="191"/>
    </row>
    <row r="408" spans="1:120" s="60" customFormat="1" ht="54.75" customHeight="1" x14ac:dyDescent="0.25">
      <c r="A408" s="180"/>
      <c r="B408" s="195"/>
      <c r="C408" s="198"/>
      <c r="D408" s="192"/>
      <c r="E408" s="195"/>
      <c r="F408" s="23" t="s">
        <v>18</v>
      </c>
      <c r="G408" s="29">
        <f>SUM(G404:G407)</f>
        <v>237903.2</v>
      </c>
      <c r="H408" s="29">
        <f>SUM(H404:H407)</f>
        <v>158793.20000000001</v>
      </c>
      <c r="I408" s="21"/>
      <c r="J408" s="21"/>
      <c r="K408" s="29">
        <f>SUM(K404:K407)</f>
        <v>79000</v>
      </c>
      <c r="L408" s="29">
        <f>SUM(L404:L407)</f>
        <v>0</v>
      </c>
      <c r="M408" s="29"/>
      <c r="N408" s="29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5">
        <f>SUM(AC404:AC407)</f>
        <v>110</v>
      </c>
      <c r="AD408" s="25">
        <f>SUM(AD404:AD407)</f>
        <v>0</v>
      </c>
      <c r="AE408" s="38"/>
      <c r="AF408" s="38"/>
      <c r="AG408" s="192"/>
    </row>
    <row r="409" spans="1:120" s="60" customFormat="1" x14ac:dyDescent="0.25">
      <c r="A409" s="178">
        <v>2</v>
      </c>
      <c r="B409" s="193" t="s">
        <v>76</v>
      </c>
      <c r="C409" s="196" t="s">
        <v>178</v>
      </c>
      <c r="D409" s="190" t="s">
        <v>176</v>
      </c>
      <c r="E409" s="193" t="s">
        <v>44</v>
      </c>
      <c r="F409" s="48" t="s">
        <v>56</v>
      </c>
      <c r="G409" s="22">
        <v>1576</v>
      </c>
      <c r="H409" s="22">
        <v>1576</v>
      </c>
      <c r="I409" s="21"/>
      <c r="J409" s="21"/>
      <c r="K409" s="21"/>
      <c r="L409" s="21"/>
      <c r="M409" s="22"/>
      <c r="N409" s="22"/>
      <c r="O409" s="21"/>
      <c r="P409" s="21"/>
      <c r="Q409" s="21"/>
      <c r="R409" s="21"/>
      <c r="S409" s="21"/>
      <c r="T409" s="21"/>
      <c r="U409" s="21"/>
      <c r="V409" s="21"/>
      <c r="W409" s="22"/>
      <c r="X409" s="22"/>
      <c r="Y409" s="21"/>
      <c r="Z409" s="21"/>
      <c r="AA409" s="21"/>
      <c r="AB409" s="21"/>
      <c r="AC409" s="22"/>
      <c r="AD409" s="22"/>
      <c r="AE409" s="21"/>
      <c r="AF409" s="21"/>
      <c r="AG409" s="205" t="s">
        <v>17</v>
      </c>
    </row>
    <row r="410" spans="1:120" s="60" customFormat="1" x14ac:dyDescent="0.25">
      <c r="A410" s="179"/>
      <c r="B410" s="194"/>
      <c r="C410" s="197"/>
      <c r="D410" s="191"/>
      <c r="E410" s="194"/>
      <c r="F410" s="21">
        <v>2023</v>
      </c>
      <c r="G410" s="22">
        <v>350</v>
      </c>
      <c r="H410" s="22"/>
      <c r="I410" s="21"/>
      <c r="J410" s="21"/>
      <c r="K410" s="21"/>
      <c r="L410" s="21"/>
      <c r="M410" s="22"/>
      <c r="N410" s="22"/>
      <c r="O410" s="21"/>
      <c r="P410" s="21"/>
      <c r="Q410" s="21"/>
      <c r="R410" s="21"/>
      <c r="S410" s="21"/>
      <c r="T410" s="21"/>
      <c r="U410" s="21"/>
      <c r="V410" s="21"/>
      <c r="W410" s="22"/>
      <c r="X410" s="22"/>
      <c r="Y410" s="21"/>
      <c r="Z410" s="21"/>
      <c r="AA410" s="21"/>
      <c r="AB410" s="21"/>
      <c r="AC410" s="22">
        <v>350</v>
      </c>
      <c r="AD410" s="21"/>
      <c r="AE410" s="21"/>
      <c r="AF410" s="21"/>
      <c r="AG410" s="191"/>
    </row>
    <row r="411" spans="1:120" s="60" customFormat="1" x14ac:dyDescent="0.25">
      <c r="A411" s="179"/>
      <c r="B411" s="194"/>
      <c r="C411" s="197"/>
      <c r="D411" s="191"/>
      <c r="E411" s="194"/>
      <c r="F411" s="21">
        <v>2024</v>
      </c>
      <c r="G411" s="22">
        <v>350</v>
      </c>
      <c r="H411" s="22"/>
      <c r="I411" s="21"/>
      <c r="J411" s="21"/>
      <c r="K411" s="21"/>
      <c r="L411" s="21"/>
      <c r="M411" s="22"/>
      <c r="N411" s="22"/>
      <c r="O411" s="21"/>
      <c r="P411" s="21"/>
      <c r="Q411" s="21"/>
      <c r="R411" s="21"/>
      <c r="S411" s="21"/>
      <c r="T411" s="21"/>
      <c r="U411" s="21"/>
      <c r="V411" s="21"/>
      <c r="W411" s="22"/>
      <c r="X411" s="22"/>
      <c r="Y411" s="21"/>
      <c r="Z411" s="21"/>
      <c r="AA411" s="21"/>
      <c r="AB411" s="21"/>
      <c r="AC411" s="22">
        <v>350</v>
      </c>
      <c r="AD411" s="21"/>
      <c r="AE411" s="21"/>
      <c r="AF411" s="21"/>
      <c r="AG411" s="191"/>
    </row>
    <row r="412" spans="1:120" s="60" customFormat="1" x14ac:dyDescent="0.25">
      <c r="A412" s="179"/>
      <c r="B412" s="194"/>
      <c r="C412" s="197"/>
      <c r="D412" s="191"/>
      <c r="E412" s="194"/>
      <c r="F412" s="21">
        <v>2025</v>
      </c>
      <c r="G412" s="22">
        <v>0</v>
      </c>
      <c r="H412" s="22"/>
      <c r="I412" s="21"/>
      <c r="J412" s="21"/>
      <c r="K412" s="21"/>
      <c r="L412" s="21"/>
      <c r="M412" s="22"/>
      <c r="N412" s="22"/>
      <c r="O412" s="21"/>
      <c r="P412" s="21"/>
      <c r="Q412" s="21"/>
      <c r="R412" s="21"/>
      <c r="S412" s="21"/>
      <c r="T412" s="21"/>
      <c r="U412" s="21"/>
      <c r="V412" s="21"/>
      <c r="W412" s="22"/>
      <c r="X412" s="22"/>
      <c r="Y412" s="21"/>
      <c r="Z412" s="21"/>
      <c r="AA412" s="21"/>
      <c r="AB412" s="21"/>
      <c r="AC412" s="22">
        <v>0</v>
      </c>
      <c r="AD412" s="21"/>
      <c r="AE412" s="21"/>
      <c r="AF412" s="21"/>
      <c r="AG412" s="191"/>
    </row>
    <row r="413" spans="1:120" s="60" customFormat="1" ht="50.25" customHeight="1" x14ac:dyDescent="0.25">
      <c r="A413" s="180"/>
      <c r="B413" s="195"/>
      <c r="C413" s="198"/>
      <c r="D413" s="192"/>
      <c r="E413" s="195"/>
      <c r="F413" s="23" t="s">
        <v>18</v>
      </c>
      <c r="G413" s="29">
        <f>SUM(G409:G412)</f>
        <v>2276</v>
      </c>
      <c r="H413" s="29">
        <f>SUM(H409:H412)</f>
        <v>1576</v>
      </c>
      <c r="I413" s="21"/>
      <c r="J413" s="21"/>
      <c r="K413" s="21"/>
      <c r="L413" s="21"/>
      <c r="M413" s="29"/>
      <c r="N413" s="29"/>
      <c r="O413" s="21"/>
      <c r="P413" s="21"/>
      <c r="Q413" s="21"/>
      <c r="R413" s="21"/>
      <c r="S413" s="21"/>
      <c r="T413" s="21"/>
      <c r="U413" s="21"/>
      <c r="V413" s="21"/>
      <c r="W413" s="29"/>
      <c r="X413" s="29"/>
      <c r="Y413" s="21"/>
      <c r="Z413" s="21"/>
      <c r="AA413" s="21"/>
      <c r="AB413" s="21"/>
      <c r="AC413" s="29">
        <f>SUM(AC409:AC412)</f>
        <v>700</v>
      </c>
      <c r="AD413" s="29">
        <f>SUM(AD409:AD412)</f>
        <v>0</v>
      </c>
      <c r="AE413" s="21"/>
      <c r="AF413" s="21"/>
      <c r="AG413" s="192"/>
    </row>
    <row r="414" spans="1:120" s="64" customFormat="1" ht="15" customHeight="1" x14ac:dyDescent="0.25">
      <c r="A414" s="178">
        <v>3</v>
      </c>
      <c r="B414" s="193" t="s">
        <v>123</v>
      </c>
      <c r="C414" s="193" t="s">
        <v>83</v>
      </c>
      <c r="D414" s="205" t="s">
        <v>49</v>
      </c>
      <c r="E414" s="193" t="s">
        <v>44</v>
      </c>
      <c r="F414" s="142">
        <v>2016</v>
      </c>
      <c r="G414" s="48">
        <v>3764.7</v>
      </c>
      <c r="H414" s="48">
        <v>3764.7</v>
      </c>
      <c r="I414" s="63"/>
      <c r="J414" s="63"/>
      <c r="K414" s="63"/>
      <c r="L414" s="63"/>
      <c r="M414" s="63"/>
      <c r="N414" s="63"/>
      <c r="O414" s="63"/>
      <c r="P414" s="63"/>
      <c r="Q414" s="63"/>
      <c r="R414" s="63"/>
      <c r="S414" s="63"/>
      <c r="T414" s="63"/>
      <c r="U414" s="63"/>
      <c r="V414" s="63"/>
      <c r="W414" s="63"/>
      <c r="X414" s="63"/>
      <c r="Y414" s="100">
        <v>3764.7</v>
      </c>
      <c r="Z414" s="146">
        <v>3764.7</v>
      </c>
      <c r="AA414" s="63"/>
      <c r="AB414" s="63"/>
      <c r="AC414" s="63"/>
      <c r="AD414" s="63"/>
      <c r="AE414" s="63"/>
      <c r="AF414" s="63"/>
      <c r="AG414" s="205" t="s">
        <v>17</v>
      </c>
    </row>
    <row r="415" spans="1:120" s="64" customFormat="1" ht="15" customHeight="1" x14ac:dyDescent="0.25">
      <c r="A415" s="179"/>
      <c r="B415" s="194"/>
      <c r="C415" s="194"/>
      <c r="D415" s="191"/>
      <c r="E415" s="194"/>
      <c r="F415" s="142">
        <v>2017</v>
      </c>
      <c r="G415" s="48">
        <v>10044.4</v>
      </c>
      <c r="H415" s="48">
        <v>10044.4</v>
      </c>
      <c r="I415" s="63"/>
      <c r="J415" s="63"/>
      <c r="K415" s="63"/>
      <c r="L415" s="63"/>
      <c r="M415" s="63"/>
      <c r="N415" s="63"/>
      <c r="O415" s="63"/>
      <c r="P415" s="63"/>
      <c r="Q415" s="63"/>
      <c r="R415" s="63"/>
      <c r="S415" s="63"/>
      <c r="T415" s="63"/>
      <c r="U415" s="63"/>
      <c r="V415" s="63"/>
      <c r="W415" s="63"/>
      <c r="X415" s="63"/>
      <c r="Y415" s="100">
        <v>10044.4</v>
      </c>
      <c r="Z415" s="147">
        <v>10044.4</v>
      </c>
      <c r="AA415" s="63"/>
      <c r="AB415" s="63"/>
      <c r="AC415" s="63"/>
      <c r="AD415" s="63"/>
      <c r="AE415" s="63"/>
      <c r="AF415" s="63"/>
      <c r="AG415" s="191"/>
    </row>
    <row r="416" spans="1:120" s="64" customFormat="1" x14ac:dyDescent="0.25">
      <c r="A416" s="179"/>
      <c r="B416" s="194"/>
      <c r="C416" s="194"/>
      <c r="D416" s="191"/>
      <c r="E416" s="194"/>
      <c r="F416" s="142">
        <v>2018</v>
      </c>
      <c r="G416" s="48">
        <v>4183.1000000000004</v>
      </c>
      <c r="H416" s="48">
        <v>4183.1000000000004</v>
      </c>
      <c r="I416" s="63"/>
      <c r="J416" s="63"/>
      <c r="K416" s="63"/>
      <c r="L416" s="63"/>
      <c r="M416" s="63"/>
      <c r="N416" s="63"/>
      <c r="O416" s="63"/>
      <c r="P416" s="63"/>
      <c r="Q416" s="63"/>
      <c r="R416" s="63"/>
      <c r="S416" s="63"/>
      <c r="T416" s="63"/>
      <c r="U416" s="63"/>
      <c r="V416" s="63"/>
      <c r="W416" s="63"/>
      <c r="X416" s="63"/>
      <c r="Y416" s="48">
        <v>4183.1000000000004</v>
      </c>
      <c r="Z416" s="54">
        <v>4183.1000000000004</v>
      </c>
      <c r="AA416" s="65"/>
      <c r="AB416" s="65"/>
      <c r="AC416" s="63"/>
      <c r="AD416" s="63"/>
      <c r="AE416" s="63"/>
      <c r="AF416" s="63"/>
      <c r="AG416" s="191"/>
    </row>
    <row r="417" spans="1:33" s="64" customFormat="1" x14ac:dyDescent="0.25">
      <c r="A417" s="179"/>
      <c r="B417" s="194"/>
      <c r="C417" s="194"/>
      <c r="D417" s="191"/>
      <c r="E417" s="194"/>
      <c r="F417" s="142">
        <v>2019</v>
      </c>
      <c r="G417" s="54">
        <v>2401.3000000000002</v>
      </c>
      <c r="H417" s="48">
        <v>2401.3000000000002</v>
      </c>
      <c r="I417" s="63"/>
      <c r="J417" s="63"/>
      <c r="K417" s="63"/>
      <c r="L417" s="63"/>
      <c r="M417" s="63"/>
      <c r="N417" s="63"/>
      <c r="O417" s="63"/>
      <c r="P417" s="63"/>
      <c r="Q417" s="63"/>
      <c r="R417" s="63"/>
      <c r="S417" s="63"/>
      <c r="T417" s="63"/>
      <c r="U417" s="63"/>
      <c r="V417" s="63"/>
      <c r="W417" s="63"/>
      <c r="X417" s="63"/>
      <c r="Y417" s="48">
        <v>2401.3000000000002</v>
      </c>
      <c r="Z417" s="48">
        <v>2401.3000000000002</v>
      </c>
      <c r="AA417" s="65"/>
      <c r="AB417" s="65"/>
      <c r="AC417" s="63"/>
      <c r="AD417" s="63"/>
      <c r="AE417" s="63"/>
      <c r="AF417" s="63"/>
      <c r="AG417" s="191"/>
    </row>
    <row r="418" spans="1:33" s="64" customFormat="1" ht="3" customHeight="1" x14ac:dyDescent="0.25">
      <c r="A418" s="179"/>
      <c r="B418" s="194"/>
      <c r="C418" s="194"/>
      <c r="D418" s="191"/>
      <c r="E418" s="194"/>
      <c r="F418" s="302">
        <v>2020</v>
      </c>
      <c r="G418" s="242">
        <v>6675.6</v>
      </c>
      <c r="H418" s="244">
        <v>3111.5</v>
      </c>
      <c r="I418" s="288"/>
      <c r="J418" s="288"/>
      <c r="K418" s="288"/>
      <c r="L418" s="288"/>
      <c r="M418" s="288"/>
      <c r="N418" s="288"/>
      <c r="O418" s="288"/>
      <c r="P418" s="288"/>
      <c r="Q418" s="288"/>
      <c r="R418" s="288"/>
      <c r="S418" s="288"/>
      <c r="T418" s="288"/>
      <c r="U418" s="288"/>
      <c r="V418" s="288"/>
      <c r="W418" s="288"/>
      <c r="X418" s="288"/>
      <c r="Y418" s="242">
        <v>6675.6</v>
      </c>
      <c r="Z418" s="244">
        <v>3111.5</v>
      </c>
      <c r="AA418" s="291"/>
      <c r="AB418" s="291"/>
      <c r="AC418" s="288"/>
      <c r="AD418" s="89"/>
      <c r="AE418" s="288"/>
      <c r="AF418" s="288"/>
      <c r="AG418" s="191"/>
    </row>
    <row r="419" spans="1:33" s="64" customFormat="1" ht="7.5" customHeight="1" x14ac:dyDescent="0.25">
      <c r="A419" s="179"/>
      <c r="B419" s="194"/>
      <c r="C419" s="194"/>
      <c r="D419" s="191"/>
      <c r="E419" s="194"/>
      <c r="F419" s="303"/>
      <c r="G419" s="294"/>
      <c r="H419" s="295"/>
      <c r="I419" s="289"/>
      <c r="J419" s="289"/>
      <c r="K419" s="289"/>
      <c r="L419" s="289"/>
      <c r="M419" s="289"/>
      <c r="N419" s="289"/>
      <c r="O419" s="289"/>
      <c r="P419" s="289"/>
      <c r="Q419" s="289"/>
      <c r="R419" s="289"/>
      <c r="S419" s="289"/>
      <c r="T419" s="289"/>
      <c r="U419" s="289"/>
      <c r="V419" s="289"/>
      <c r="W419" s="289"/>
      <c r="X419" s="289"/>
      <c r="Y419" s="294"/>
      <c r="Z419" s="295"/>
      <c r="AA419" s="292"/>
      <c r="AB419" s="292"/>
      <c r="AC419" s="289"/>
      <c r="AD419" s="91"/>
      <c r="AE419" s="289"/>
      <c r="AF419" s="289"/>
      <c r="AG419" s="191"/>
    </row>
    <row r="420" spans="1:33" s="60" customFormat="1" ht="9" customHeight="1" x14ac:dyDescent="0.25">
      <c r="A420" s="179"/>
      <c r="B420" s="194"/>
      <c r="C420" s="194"/>
      <c r="D420" s="191"/>
      <c r="E420" s="194"/>
      <c r="F420" s="304"/>
      <c r="G420" s="243"/>
      <c r="H420" s="245"/>
      <c r="I420" s="90"/>
      <c r="J420" s="290"/>
      <c r="K420" s="290"/>
      <c r="L420" s="290"/>
      <c r="M420" s="290"/>
      <c r="N420" s="290"/>
      <c r="O420" s="290"/>
      <c r="P420" s="290"/>
      <c r="Q420" s="290"/>
      <c r="R420" s="290"/>
      <c r="S420" s="290"/>
      <c r="T420" s="290"/>
      <c r="U420" s="290"/>
      <c r="V420" s="290"/>
      <c r="W420" s="290"/>
      <c r="X420" s="290"/>
      <c r="Y420" s="243"/>
      <c r="Z420" s="245"/>
      <c r="AA420" s="293"/>
      <c r="AB420" s="293"/>
      <c r="AC420" s="290"/>
      <c r="AD420" s="90"/>
      <c r="AE420" s="290"/>
      <c r="AF420" s="290"/>
      <c r="AG420" s="191"/>
    </row>
    <row r="421" spans="1:33" s="60" customFormat="1" ht="15.75" customHeight="1" x14ac:dyDescent="0.25">
      <c r="A421" s="179"/>
      <c r="B421" s="194"/>
      <c r="C421" s="194"/>
      <c r="D421" s="191"/>
      <c r="E421" s="194"/>
      <c r="F421" s="163">
        <v>2021</v>
      </c>
      <c r="G421" s="134">
        <v>6687.1</v>
      </c>
      <c r="H421" s="136">
        <v>2726.9</v>
      </c>
      <c r="I421" s="90"/>
      <c r="J421" s="133"/>
      <c r="K421" s="133"/>
      <c r="L421" s="133"/>
      <c r="M421" s="133"/>
      <c r="N421" s="133"/>
      <c r="O421" s="133"/>
      <c r="P421" s="133"/>
      <c r="Q421" s="133"/>
      <c r="R421" s="133"/>
      <c r="S421" s="133"/>
      <c r="T421" s="133"/>
      <c r="U421" s="133"/>
      <c r="V421" s="133"/>
      <c r="W421" s="133"/>
      <c r="X421" s="133"/>
      <c r="Y421" s="134">
        <v>6687.1</v>
      </c>
      <c r="Z421" s="136">
        <v>2726.9</v>
      </c>
      <c r="AA421" s="135"/>
      <c r="AB421" s="135"/>
      <c r="AC421" s="133"/>
      <c r="AD421" s="90"/>
      <c r="AE421" s="133"/>
      <c r="AF421" s="133"/>
      <c r="AG421" s="191"/>
    </row>
    <row r="422" spans="1:33" s="60" customFormat="1" ht="21.75" customHeight="1" x14ac:dyDescent="0.25">
      <c r="A422" s="180"/>
      <c r="B422" s="195"/>
      <c r="C422" s="195"/>
      <c r="D422" s="192"/>
      <c r="E422" s="195"/>
      <c r="F422" s="23" t="s">
        <v>18</v>
      </c>
      <c r="G422" s="58">
        <f>SUM(G414:G421)</f>
        <v>33756.199999999997</v>
      </c>
      <c r="H422" s="29">
        <f>SUM(H414:H421)</f>
        <v>26231.899999999998</v>
      </c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  <c r="X422" s="23"/>
      <c r="Y422" s="34">
        <f>SUM(Y414:Y421)</f>
        <v>33756.199999999997</v>
      </c>
      <c r="Z422" s="29">
        <f>SUM(Z414:Z421)</f>
        <v>26231.899999999998</v>
      </c>
      <c r="AA422" s="23"/>
      <c r="AB422" s="23"/>
      <c r="AC422" s="21"/>
      <c r="AD422" s="21"/>
      <c r="AE422" s="21"/>
      <c r="AF422" s="21"/>
      <c r="AG422" s="192"/>
    </row>
    <row r="423" spans="1:33" s="40" customFormat="1" ht="27" customHeight="1" x14ac:dyDescent="0.25">
      <c r="A423" s="285">
        <v>4</v>
      </c>
      <c r="B423" s="193" t="s">
        <v>73</v>
      </c>
      <c r="C423" s="196" t="s">
        <v>277</v>
      </c>
      <c r="D423" s="190" t="s">
        <v>215</v>
      </c>
      <c r="E423" s="193" t="s">
        <v>44</v>
      </c>
      <c r="F423" s="48" t="s">
        <v>216</v>
      </c>
      <c r="G423" s="54">
        <v>32668</v>
      </c>
      <c r="H423" s="54">
        <v>32668</v>
      </c>
      <c r="I423" s="48">
        <v>30621.8</v>
      </c>
      <c r="J423" s="48">
        <v>30621.8</v>
      </c>
      <c r="K423" s="48">
        <v>1761.1</v>
      </c>
      <c r="L423" s="48">
        <v>1761.1</v>
      </c>
      <c r="M423" s="63"/>
      <c r="N423" s="66"/>
      <c r="O423" s="67">
        <v>0</v>
      </c>
      <c r="P423" s="67">
        <v>0</v>
      </c>
      <c r="Q423" s="66"/>
      <c r="R423" s="66"/>
      <c r="S423" s="66"/>
      <c r="T423" s="66"/>
      <c r="U423" s="66"/>
      <c r="V423" s="66"/>
      <c r="W423" s="48"/>
      <c r="X423" s="48"/>
      <c r="Y423" s="66"/>
      <c r="Z423" s="66"/>
      <c r="AA423" s="66"/>
      <c r="AB423" s="66"/>
      <c r="AC423" s="48">
        <v>285.10000000000002</v>
      </c>
      <c r="AD423" s="54">
        <v>285.10000000000002</v>
      </c>
      <c r="AE423" s="66"/>
      <c r="AF423" s="66"/>
      <c r="AG423" s="205" t="s">
        <v>17</v>
      </c>
    </row>
    <row r="424" spans="1:33" s="40" customFormat="1" x14ac:dyDescent="0.25">
      <c r="A424" s="286"/>
      <c r="B424" s="194"/>
      <c r="C424" s="197"/>
      <c r="D424" s="191"/>
      <c r="E424" s="194"/>
      <c r="F424" s="48">
        <v>2024</v>
      </c>
      <c r="G424" s="54">
        <v>11415.6</v>
      </c>
      <c r="H424" s="48"/>
      <c r="I424" s="48">
        <v>3817.5</v>
      </c>
      <c r="J424" s="48"/>
      <c r="K424" s="48">
        <v>2703.5</v>
      </c>
      <c r="L424" s="48"/>
      <c r="M424" s="63"/>
      <c r="N424" s="66"/>
      <c r="O424" s="67">
        <v>0</v>
      </c>
      <c r="P424" s="67">
        <v>0</v>
      </c>
      <c r="Q424" s="66"/>
      <c r="R424" s="66"/>
      <c r="S424" s="66"/>
      <c r="T424" s="66"/>
      <c r="U424" s="66"/>
      <c r="V424" s="66"/>
      <c r="W424" s="48"/>
      <c r="X424" s="48"/>
      <c r="Y424" s="66"/>
      <c r="Z424" s="66"/>
      <c r="AA424" s="66"/>
      <c r="AB424" s="66"/>
      <c r="AC424" s="48">
        <v>4894.6000000000004</v>
      </c>
      <c r="AD424" s="48"/>
      <c r="AE424" s="66"/>
      <c r="AF424" s="66"/>
      <c r="AG424" s="191"/>
    </row>
    <row r="425" spans="1:33" s="40" customFormat="1" x14ac:dyDescent="0.25">
      <c r="A425" s="286"/>
      <c r="B425" s="194"/>
      <c r="C425" s="197"/>
      <c r="D425" s="191"/>
      <c r="E425" s="194"/>
      <c r="F425" s="48">
        <v>2025</v>
      </c>
      <c r="G425" s="54">
        <v>0.5</v>
      </c>
      <c r="H425" s="48"/>
      <c r="I425" s="54">
        <v>0</v>
      </c>
      <c r="J425" s="48"/>
      <c r="K425" s="54">
        <v>0</v>
      </c>
      <c r="L425" s="54"/>
      <c r="M425" s="63"/>
      <c r="N425" s="66"/>
      <c r="O425" s="67">
        <v>0</v>
      </c>
      <c r="P425" s="67">
        <v>0</v>
      </c>
      <c r="Q425" s="66"/>
      <c r="R425" s="66"/>
      <c r="S425" s="66"/>
      <c r="T425" s="66"/>
      <c r="U425" s="66"/>
      <c r="V425" s="66"/>
      <c r="W425" s="48"/>
      <c r="X425" s="48"/>
      <c r="Y425" s="66"/>
      <c r="Z425" s="66"/>
      <c r="AA425" s="66"/>
      <c r="AB425" s="66"/>
      <c r="AC425" s="48">
        <v>0.5</v>
      </c>
      <c r="AD425" s="48"/>
      <c r="AE425" s="66"/>
      <c r="AF425" s="66"/>
      <c r="AG425" s="191"/>
    </row>
    <row r="426" spans="1:33" s="40" customFormat="1" x14ac:dyDescent="0.25">
      <c r="A426" s="286"/>
      <c r="B426" s="194"/>
      <c r="C426" s="197"/>
      <c r="D426" s="191"/>
      <c r="E426" s="194"/>
      <c r="F426" s="48">
        <v>2026</v>
      </c>
      <c r="G426" s="54">
        <v>0.5</v>
      </c>
      <c r="H426" s="48"/>
      <c r="I426" s="54">
        <v>0</v>
      </c>
      <c r="J426" s="48"/>
      <c r="K426" s="54">
        <v>0</v>
      </c>
      <c r="L426" s="48"/>
      <c r="M426" s="63"/>
      <c r="N426" s="66"/>
      <c r="O426" s="67">
        <v>0</v>
      </c>
      <c r="P426" s="67">
        <v>0</v>
      </c>
      <c r="Q426" s="66"/>
      <c r="R426" s="66"/>
      <c r="S426" s="66"/>
      <c r="T426" s="66"/>
      <c r="U426" s="66"/>
      <c r="V426" s="66"/>
      <c r="W426" s="48"/>
      <c r="X426" s="48"/>
      <c r="Y426" s="66"/>
      <c r="Z426" s="66"/>
      <c r="AA426" s="66"/>
      <c r="AB426" s="66"/>
      <c r="AC426" s="48">
        <v>0.5</v>
      </c>
      <c r="AD426" s="48"/>
      <c r="AE426" s="66"/>
      <c r="AF426" s="66"/>
      <c r="AG426" s="191"/>
    </row>
    <row r="427" spans="1:33" s="40" customFormat="1" ht="88.5" customHeight="1" x14ac:dyDescent="0.25">
      <c r="A427" s="287"/>
      <c r="B427" s="195"/>
      <c r="C427" s="198"/>
      <c r="D427" s="192"/>
      <c r="E427" s="195"/>
      <c r="F427" s="57" t="s">
        <v>18</v>
      </c>
      <c r="G427" s="59">
        <f t="shared" ref="G427:L427" si="13">SUM(G423:G426)</f>
        <v>44084.6</v>
      </c>
      <c r="H427" s="59">
        <f t="shared" si="13"/>
        <v>32668</v>
      </c>
      <c r="I427" s="59">
        <f t="shared" si="13"/>
        <v>34439.300000000003</v>
      </c>
      <c r="J427" s="58">
        <f t="shared" si="13"/>
        <v>30621.8</v>
      </c>
      <c r="K427" s="59">
        <f t="shared" si="13"/>
        <v>4464.6000000000004</v>
      </c>
      <c r="L427" s="58">
        <f t="shared" si="13"/>
        <v>1761.1</v>
      </c>
      <c r="M427" s="57"/>
      <c r="N427" s="69"/>
      <c r="O427" s="70">
        <f>SUM(O423:O426)</f>
        <v>0</v>
      </c>
      <c r="P427" s="70">
        <f>SUM(P423:P426)</f>
        <v>0</v>
      </c>
      <c r="Q427" s="69"/>
      <c r="R427" s="69"/>
      <c r="S427" s="69"/>
      <c r="T427" s="69"/>
      <c r="U427" s="69"/>
      <c r="V427" s="69"/>
      <c r="W427" s="58"/>
      <c r="X427" s="58"/>
      <c r="Y427" s="69"/>
      <c r="Z427" s="69"/>
      <c r="AA427" s="69"/>
      <c r="AB427" s="69"/>
      <c r="AC427" s="58">
        <f>SUM(AC423:AC426)</f>
        <v>5180.7000000000007</v>
      </c>
      <c r="AD427" s="59">
        <f>SUM(AD423:AD426)</f>
        <v>285.10000000000002</v>
      </c>
      <c r="AE427" s="69"/>
      <c r="AF427" s="69"/>
      <c r="AG427" s="192"/>
    </row>
    <row r="428" spans="1:33" s="60" customFormat="1" ht="21" customHeight="1" x14ac:dyDescent="0.25">
      <c r="A428" s="178">
        <v>5</v>
      </c>
      <c r="B428" s="193" t="s">
        <v>74</v>
      </c>
      <c r="C428" s="193" t="s">
        <v>217</v>
      </c>
      <c r="D428" s="190" t="s">
        <v>215</v>
      </c>
      <c r="E428" s="193" t="s">
        <v>44</v>
      </c>
      <c r="F428" s="48" t="s">
        <v>216</v>
      </c>
      <c r="G428" s="48">
        <v>5910.7</v>
      </c>
      <c r="H428" s="48">
        <v>5910.7</v>
      </c>
      <c r="I428" s="54"/>
      <c r="J428" s="54"/>
      <c r="K428" s="54"/>
      <c r="L428" s="54"/>
      <c r="M428" s="65"/>
      <c r="N428" s="48"/>
      <c r="O428" s="48"/>
      <c r="P428" s="48"/>
      <c r="Q428" s="48"/>
      <c r="R428" s="48"/>
      <c r="S428" s="48"/>
      <c r="T428" s="48"/>
      <c r="U428" s="48"/>
      <c r="V428" s="48"/>
      <c r="W428" s="48"/>
      <c r="X428" s="48"/>
      <c r="Y428" s="48"/>
      <c r="Z428" s="48"/>
      <c r="AA428" s="48"/>
      <c r="AB428" s="48"/>
      <c r="AC428" s="48">
        <v>5910.7</v>
      </c>
      <c r="AD428" s="48">
        <v>5910.7</v>
      </c>
      <c r="AE428" s="48"/>
      <c r="AF428" s="48"/>
      <c r="AG428" s="205" t="s">
        <v>17</v>
      </c>
    </row>
    <row r="429" spans="1:33" s="60" customFormat="1" x14ac:dyDescent="0.25">
      <c r="A429" s="179"/>
      <c r="B429" s="194"/>
      <c r="C429" s="194"/>
      <c r="D429" s="191"/>
      <c r="E429" s="194"/>
      <c r="F429" s="48">
        <v>2024</v>
      </c>
      <c r="G429" s="54">
        <v>3058</v>
      </c>
      <c r="H429" s="48"/>
      <c r="I429" s="54"/>
      <c r="J429" s="48"/>
      <c r="K429" s="54">
        <v>2000</v>
      </c>
      <c r="L429" s="54"/>
      <c r="M429" s="65"/>
      <c r="N429" s="48"/>
      <c r="O429" s="48"/>
      <c r="P429" s="48"/>
      <c r="Q429" s="48"/>
      <c r="R429" s="48"/>
      <c r="S429" s="48"/>
      <c r="T429" s="48"/>
      <c r="U429" s="48"/>
      <c r="V429" s="48"/>
      <c r="W429" s="48"/>
      <c r="X429" s="48"/>
      <c r="Y429" s="48"/>
      <c r="Z429" s="48"/>
      <c r="AA429" s="48"/>
      <c r="AB429" s="48"/>
      <c r="AC429" s="54">
        <v>1058</v>
      </c>
      <c r="AD429" s="48"/>
      <c r="AE429" s="48"/>
      <c r="AF429" s="48"/>
      <c r="AG429" s="191"/>
    </row>
    <row r="430" spans="1:33" s="60" customFormat="1" x14ac:dyDescent="0.25">
      <c r="A430" s="179"/>
      <c r="B430" s="194"/>
      <c r="C430" s="194"/>
      <c r="D430" s="191"/>
      <c r="E430" s="194"/>
      <c r="F430" s="48">
        <v>2025</v>
      </c>
      <c r="G430" s="54">
        <v>1058</v>
      </c>
      <c r="H430" s="48"/>
      <c r="I430" s="54"/>
      <c r="J430" s="48"/>
      <c r="K430" s="54">
        <v>0</v>
      </c>
      <c r="L430" s="54"/>
      <c r="M430" s="65"/>
      <c r="N430" s="48"/>
      <c r="O430" s="48"/>
      <c r="P430" s="48"/>
      <c r="Q430" s="48"/>
      <c r="R430" s="48"/>
      <c r="S430" s="48"/>
      <c r="T430" s="48"/>
      <c r="U430" s="48"/>
      <c r="V430" s="48"/>
      <c r="W430" s="48"/>
      <c r="X430" s="48"/>
      <c r="Y430" s="48"/>
      <c r="Z430" s="48"/>
      <c r="AA430" s="48"/>
      <c r="AB430" s="48"/>
      <c r="AC430" s="54">
        <v>1058</v>
      </c>
      <c r="AD430" s="48"/>
      <c r="AE430" s="48"/>
      <c r="AF430" s="48"/>
      <c r="AG430" s="191"/>
    </row>
    <row r="431" spans="1:33" s="60" customFormat="1" x14ac:dyDescent="0.25">
      <c r="A431" s="179"/>
      <c r="B431" s="194"/>
      <c r="C431" s="194"/>
      <c r="D431" s="191"/>
      <c r="E431" s="194"/>
      <c r="F431" s="48">
        <v>2026</v>
      </c>
      <c r="G431" s="54">
        <v>1058</v>
      </c>
      <c r="H431" s="48"/>
      <c r="I431" s="54"/>
      <c r="J431" s="54"/>
      <c r="K431" s="54">
        <v>0</v>
      </c>
      <c r="L431" s="54"/>
      <c r="M431" s="65"/>
      <c r="N431" s="48"/>
      <c r="O431" s="48"/>
      <c r="P431" s="48"/>
      <c r="Q431" s="48"/>
      <c r="R431" s="48"/>
      <c r="S431" s="48"/>
      <c r="T431" s="48"/>
      <c r="U431" s="48"/>
      <c r="V431" s="48"/>
      <c r="W431" s="48"/>
      <c r="X431" s="48"/>
      <c r="Y431" s="48"/>
      <c r="Z431" s="48"/>
      <c r="AA431" s="48"/>
      <c r="AB431" s="48"/>
      <c r="AC431" s="54">
        <v>1058</v>
      </c>
      <c r="AD431" s="58"/>
      <c r="AE431" s="48"/>
      <c r="AF431" s="48"/>
      <c r="AG431" s="191"/>
    </row>
    <row r="432" spans="1:33" s="60" customFormat="1" ht="101.25" customHeight="1" x14ac:dyDescent="0.25">
      <c r="A432" s="180"/>
      <c r="B432" s="195"/>
      <c r="C432" s="195"/>
      <c r="D432" s="192"/>
      <c r="E432" s="195"/>
      <c r="F432" s="57" t="s">
        <v>18</v>
      </c>
      <c r="G432" s="59">
        <f t="shared" ref="G432:L432" si="14">SUM(G428:G431)</f>
        <v>11084.7</v>
      </c>
      <c r="H432" s="58">
        <f t="shared" si="14"/>
        <v>5910.7</v>
      </c>
      <c r="I432" s="59">
        <f t="shared" si="14"/>
        <v>0</v>
      </c>
      <c r="J432" s="59">
        <f t="shared" si="14"/>
        <v>0</v>
      </c>
      <c r="K432" s="59">
        <f t="shared" si="14"/>
        <v>2000</v>
      </c>
      <c r="L432" s="59">
        <f t="shared" si="14"/>
        <v>0</v>
      </c>
      <c r="M432" s="68"/>
      <c r="N432" s="58"/>
      <c r="O432" s="58"/>
      <c r="P432" s="58"/>
      <c r="Q432" s="58"/>
      <c r="R432" s="58"/>
      <c r="S432" s="58"/>
      <c r="T432" s="58"/>
      <c r="U432" s="58"/>
      <c r="V432" s="58"/>
      <c r="W432" s="58"/>
      <c r="X432" s="58"/>
      <c r="Y432" s="58"/>
      <c r="Z432" s="58"/>
      <c r="AA432" s="58"/>
      <c r="AB432" s="58"/>
      <c r="AC432" s="59">
        <f>SUM(AC428:AC431)</f>
        <v>9084.7000000000007</v>
      </c>
      <c r="AD432" s="58">
        <f>SUM(AD428:AD431)</f>
        <v>5910.7</v>
      </c>
      <c r="AE432" s="58"/>
      <c r="AF432" s="58"/>
      <c r="AG432" s="192"/>
    </row>
    <row r="433" spans="1:33" s="40" customFormat="1" x14ac:dyDescent="0.25">
      <c r="A433" s="285">
        <v>6</v>
      </c>
      <c r="B433" s="193" t="s">
        <v>124</v>
      </c>
      <c r="C433" s="193" t="s">
        <v>256</v>
      </c>
      <c r="D433" s="190" t="s">
        <v>215</v>
      </c>
      <c r="E433" s="193" t="s">
        <v>59</v>
      </c>
      <c r="F433" s="48" t="s">
        <v>216</v>
      </c>
      <c r="G433" s="54">
        <v>22509.7</v>
      </c>
      <c r="H433" s="48">
        <v>22509.7</v>
      </c>
      <c r="I433" s="66"/>
      <c r="J433" s="66"/>
      <c r="K433" s="66"/>
      <c r="L433" s="71"/>
      <c r="M433" s="65"/>
      <c r="N433" s="71"/>
      <c r="O433" s="71"/>
      <c r="P433" s="71"/>
      <c r="Q433" s="71"/>
      <c r="R433" s="71"/>
      <c r="S433" s="71"/>
      <c r="T433" s="71"/>
      <c r="U433" s="71"/>
      <c r="V433" s="71"/>
      <c r="W433" s="54"/>
      <c r="X433" s="48"/>
      <c r="Y433" s="66"/>
      <c r="Z433" s="66"/>
      <c r="AA433" s="66"/>
      <c r="AB433" s="66"/>
      <c r="AC433" s="54"/>
      <c r="AD433" s="48"/>
      <c r="AE433" s="71"/>
      <c r="AF433" s="71"/>
      <c r="AG433" s="205" t="s">
        <v>17</v>
      </c>
    </row>
    <row r="434" spans="1:33" s="40" customFormat="1" x14ac:dyDescent="0.25">
      <c r="A434" s="286"/>
      <c r="B434" s="194"/>
      <c r="C434" s="194"/>
      <c r="D434" s="191"/>
      <c r="E434" s="194"/>
      <c r="F434" s="48">
        <v>2024</v>
      </c>
      <c r="G434" s="48">
        <v>4624.7</v>
      </c>
      <c r="H434" s="48"/>
      <c r="I434" s="66"/>
      <c r="J434" s="66"/>
      <c r="K434" s="66"/>
      <c r="L434" s="71"/>
      <c r="M434" s="65"/>
      <c r="N434" s="71"/>
      <c r="O434" s="71"/>
      <c r="P434" s="71"/>
      <c r="Q434" s="71"/>
      <c r="R434" s="71"/>
      <c r="S434" s="71"/>
      <c r="T434" s="71"/>
      <c r="U434" s="71"/>
      <c r="V434" s="71"/>
      <c r="W434" s="54">
        <v>3924.7</v>
      </c>
      <c r="X434" s="54"/>
      <c r="Y434" s="66"/>
      <c r="Z434" s="66"/>
      <c r="AA434" s="66"/>
      <c r="AB434" s="66"/>
      <c r="AC434" s="54">
        <v>700</v>
      </c>
      <c r="AD434" s="48"/>
      <c r="AE434" s="71"/>
      <c r="AF434" s="71"/>
      <c r="AG434" s="191"/>
    </row>
    <row r="435" spans="1:33" s="40" customFormat="1" x14ac:dyDescent="0.25">
      <c r="A435" s="286"/>
      <c r="B435" s="194"/>
      <c r="C435" s="194"/>
      <c r="D435" s="191"/>
      <c r="E435" s="194"/>
      <c r="F435" s="48">
        <v>2025</v>
      </c>
      <c r="G435" s="48">
        <v>4046.2</v>
      </c>
      <c r="H435" s="48"/>
      <c r="I435" s="66"/>
      <c r="J435" s="66"/>
      <c r="K435" s="66"/>
      <c r="L435" s="71"/>
      <c r="M435" s="65"/>
      <c r="N435" s="71"/>
      <c r="O435" s="71"/>
      <c r="P435" s="71"/>
      <c r="Q435" s="71"/>
      <c r="R435" s="71"/>
      <c r="S435" s="71"/>
      <c r="T435" s="71"/>
      <c r="U435" s="71"/>
      <c r="V435" s="71"/>
      <c r="W435" s="54">
        <v>3346.2</v>
      </c>
      <c r="X435" s="48"/>
      <c r="Y435" s="66"/>
      <c r="Z435" s="66"/>
      <c r="AA435" s="66"/>
      <c r="AB435" s="66"/>
      <c r="AC435" s="54">
        <v>700</v>
      </c>
      <c r="AD435" s="48"/>
      <c r="AE435" s="71"/>
      <c r="AF435" s="71"/>
      <c r="AG435" s="191"/>
    </row>
    <row r="436" spans="1:33" s="40" customFormat="1" x14ac:dyDescent="0.25">
      <c r="A436" s="286"/>
      <c r="B436" s="194"/>
      <c r="C436" s="194"/>
      <c r="D436" s="191"/>
      <c r="E436" s="194"/>
      <c r="F436" s="48">
        <v>2026</v>
      </c>
      <c r="G436" s="48">
        <v>4044.2</v>
      </c>
      <c r="H436" s="48"/>
      <c r="I436" s="66"/>
      <c r="J436" s="66"/>
      <c r="K436" s="66"/>
      <c r="L436" s="71"/>
      <c r="M436" s="65"/>
      <c r="N436" s="71"/>
      <c r="O436" s="71"/>
      <c r="P436" s="71"/>
      <c r="Q436" s="71"/>
      <c r="R436" s="71"/>
      <c r="S436" s="71"/>
      <c r="T436" s="71"/>
      <c r="U436" s="71"/>
      <c r="V436" s="71"/>
      <c r="W436" s="54">
        <v>3344.2</v>
      </c>
      <c r="X436" s="48"/>
      <c r="Y436" s="66"/>
      <c r="Z436" s="66"/>
      <c r="AA436" s="66"/>
      <c r="AB436" s="66"/>
      <c r="AC436" s="54">
        <v>700</v>
      </c>
      <c r="AD436" s="48"/>
      <c r="AE436" s="71"/>
      <c r="AF436" s="71"/>
      <c r="AG436" s="191"/>
    </row>
    <row r="437" spans="1:33" s="40" customFormat="1" ht="96" customHeight="1" x14ac:dyDescent="0.25">
      <c r="A437" s="287"/>
      <c r="B437" s="195"/>
      <c r="C437" s="195"/>
      <c r="D437" s="192"/>
      <c r="E437" s="195"/>
      <c r="F437" s="57" t="s">
        <v>18</v>
      </c>
      <c r="G437" s="59">
        <f>SUM(G433:G436)</f>
        <v>35224.800000000003</v>
      </c>
      <c r="H437" s="59">
        <f>SUM(H433:H436)</f>
        <v>22509.7</v>
      </c>
      <c r="I437" s="66"/>
      <c r="J437" s="66"/>
      <c r="K437" s="66"/>
      <c r="L437" s="71"/>
      <c r="M437" s="68"/>
      <c r="N437" s="71"/>
      <c r="O437" s="71"/>
      <c r="P437" s="71"/>
      <c r="Q437" s="71"/>
      <c r="R437" s="71"/>
      <c r="S437" s="71"/>
      <c r="T437" s="71"/>
      <c r="U437" s="71"/>
      <c r="V437" s="71"/>
      <c r="W437" s="59">
        <f>SUM(W433:W436)</f>
        <v>10615.099999999999</v>
      </c>
      <c r="X437" s="58">
        <f>SUM(X433:X436)</f>
        <v>0</v>
      </c>
      <c r="Y437" s="66"/>
      <c r="Z437" s="66"/>
      <c r="AA437" s="66"/>
      <c r="AB437" s="66"/>
      <c r="AC437" s="59">
        <f>SUM(AC433:AC436)</f>
        <v>2100</v>
      </c>
      <c r="AD437" s="58">
        <f>SUM(AD433:AD436)</f>
        <v>0</v>
      </c>
      <c r="AE437" s="71"/>
      <c r="AF437" s="71"/>
      <c r="AG437" s="192"/>
    </row>
    <row r="438" spans="1:33" ht="15.75" customHeight="1" x14ac:dyDescent="0.25">
      <c r="A438" s="171">
        <v>7</v>
      </c>
      <c r="B438" s="172" t="s">
        <v>85</v>
      </c>
      <c r="C438" s="173" t="s">
        <v>86</v>
      </c>
      <c r="D438" s="174" t="s">
        <v>87</v>
      </c>
      <c r="E438" s="175" t="s">
        <v>88</v>
      </c>
      <c r="F438" s="164">
        <v>2020</v>
      </c>
      <c r="G438" s="96">
        <v>3341.1</v>
      </c>
      <c r="H438" s="96">
        <v>0</v>
      </c>
      <c r="I438" s="97"/>
      <c r="J438" s="97"/>
      <c r="K438" s="97"/>
      <c r="L438" s="81"/>
      <c r="M438" s="81"/>
      <c r="N438" s="81"/>
      <c r="O438" s="81"/>
      <c r="P438" s="81"/>
      <c r="Q438" s="81"/>
      <c r="R438" s="81"/>
      <c r="S438" s="81"/>
      <c r="T438" s="81"/>
      <c r="U438" s="81"/>
      <c r="V438" s="81"/>
      <c r="W438" s="96">
        <v>2389.1</v>
      </c>
      <c r="X438" s="96">
        <v>0</v>
      </c>
      <c r="Y438" s="97"/>
      <c r="Z438" s="97"/>
      <c r="AA438" s="97"/>
      <c r="AB438" s="97"/>
      <c r="AC438" s="96">
        <v>952</v>
      </c>
      <c r="AD438" s="96">
        <v>0</v>
      </c>
      <c r="AE438" s="81"/>
      <c r="AF438" s="81"/>
      <c r="AG438" s="181"/>
    </row>
    <row r="439" spans="1:33" x14ac:dyDescent="0.25">
      <c r="A439" s="171"/>
      <c r="B439" s="172"/>
      <c r="C439" s="173"/>
      <c r="D439" s="174"/>
      <c r="E439" s="176"/>
      <c r="F439" s="164">
        <v>2021</v>
      </c>
      <c r="G439" s="96">
        <v>3533.3</v>
      </c>
      <c r="H439" s="96">
        <v>0</v>
      </c>
      <c r="I439" s="97"/>
      <c r="J439" s="97"/>
      <c r="K439" s="97"/>
      <c r="L439" s="81"/>
      <c r="M439" s="81"/>
      <c r="N439" s="81"/>
      <c r="O439" s="81"/>
      <c r="P439" s="81"/>
      <c r="Q439" s="81"/>
      <c r="R439" s="81"/>
      <c r="S439" s="81"/>
      <c r="T439" s="81"/>
      <c r="U439" s="81"/>
      <c r="V439" s="81"/>
      <c r="W439" s="96">
        <v>2531.3000000000002</v>
      </c>
      <c r="X439" s="96">
        <v>0</v>
      </c>
      <c r="Y439" s="97"/>
      <c r="Z439" s="97"/>
      <c r="AA439" s="97"/>
      <c r="AB439" s="97"/>
      <c r="AC439" s="96">
        <v>1002</v>
      </c>
      <c r="AD439" s="96">
        <v>0</v>
      </c>
      <c r="AE439" s="81"/>
      <c r="AF439" s="81"/>
      <c r="AG439" s="182"/>
    </row>
    <row r="440" spans="1:33" x14ac:dyDescent="0.25">
      <c r="A440" s="171"/>
      <c r="B440" s="172"/>
      <c r="C440" s="173"/>
      <c r="D440" s="174"/>
      <c r="E440" s="176"/>
      <c r="F440" s="165">
        <v>2022</v>
      </c>
      <c r="G440" s="96">
        <v>4109.8</v>
      </c>
      <c r="H440" s="96"/>
      <c r="I440" s="97"/>
      <c r="J440" s="97"/>
      <c r="K440" s="97"/>
      <c r="L440" s="81"/>
      <c r="M440" s="81"/>
      <c r="N440" s="81"/>
      <c r="O440" s="81"/>
      <c r="P440" s="81"/>
      <c r="Q440" s="81"/>
      <c r="R440" s="81"/>
      <c r="S440" s="81"/>
      <c r="T440" s="81"/>
      <c r="U440" s="81"/>
      <c r="V440" s="81"/>
      <c r="W440" s="96">
        <v>3257.8</v>
      </c>
      <c r="X440" s="96"/>
      <c r="Y440" s="97"/>
      <c r="Z440" s="97"/>
      <c r="AA440" s="97"/>
      <c r="AB440" s="97"/>
      <c r="AC440" s="96">
        <v>852</v>
      </c>
      <c r="AD440" s="96"/>
      <c r="AE440" s="81"/>
      <c r="AF440" s="81"/>
      <c r="AG440" s="182"/>
    </row>
    <row r="441" spans="1:33" x14ac:dyDescent="0.25">
      <c r="A441" s="171"/>
      <c r="B441" s="172"/>
      <c r="C441" s="173"/>
      <c r="D441" s="174"/>
      <c r="E441" s="176"/>
      <c r="F441" s="165">
        <v>2023</v>
      </c>
      <c r="G441" s="96">
        <v>0</v>
      </c>
      <c r="H441" s="96"/>
      <c r="I441" s="97"/>
      <c r="J441" s="97"/>
      <c r="K441" s="97"/>
      <c r="L441" s="81"/>
      <c r="M441" s="81"/>
      <c r="N441" s="81"/>
      <c r="O441" s="81"/>
      <c r="P441" s="81"/>
      <c r="Q441" s="81"/>
      <c r="R441" s="81"/>
      <c r="S441" s="81"/>
      <c r="T441" s="81"/>
      <c r="U441" s="81"/>
      <c r="V441" s="81"/>
      <c r="W441" s="96">
        <v>0</v>
      </c>
      <c r="X441" s="96"/>
      <c r="Y441" s="97"/>
      <c r="Z441" s="97"/>
      <c r="AA441" s="97"/>
      <c r="AB441" s="97"/>
      <c r="AC441" s="96">
        <v>0</v>
      </c>
      <c r="AD441" s="96"/>
      <c r="AE441" s="81"/>
      <c r="AF441" s="81"/>
      <c r="AG441" s="182"/>
    </row>
    <row r="442" spans="1:33" x14ac:dyDescent="0.25">
      <c r="A442" s="171"/>
      <c r="B442" s="172"/>
      <c r="C442" s="173"/>
      <c r="D442" s="174"/>
      <c r="E442" s="176"/>
      <c r="F442" s="165">
        <v>2024</v>
      </c>
      <c r="G442" s="96">
        <v>0</v>
      </c>
      <c r="H442" s="96"/>
      <c r="I442" s="97"/>
      <c r="J442" s="97"/>
      <c r="K442" s="97"/>
      <c r="L442" s="81"/>
      <c r="M442" s="81"/>
      <c r="N442" s="81"/>
      <c r="O442" s="81"/>
      <c r="P442" s="81"/>
      <c r="Q442" s="81"/>
      <c r="R442" s="81"/>
      <c r="S442" s="81"/>
      <c r="T442" s="81"/>
      <c r="U442" s="81"/>
      <c r="V442" s="81"/>
      <c r="W442" s="96">
        <v>0</v>
      </c>
      <c r="X442" s="96"/>
      <c r="Y442" s="97"/>
      <c r="Z442" s="97"/>
      <c r="AA442" s="97"/>
      <c r="AB442" s="97"/>
      <c r="AC442" s="96">
        <v>0</v>
      </c>
      <c r="AD442" s="96"/>
      <c r="AE442" s="81"/>
      <c r="AF442" s="81"/>
      <c r="AG442" s="182"/>
    </row>
    <row r="443" spans="1:33" x14ac:dyDescent="0.25">
      <c r="A443" s="171"/>
      <c r="B443" s="172"/>
      <c r="C443" s="173"/>
      <c r="D443" s="174"/>
      <c r="E443" s="176"/>
      <c r="F443" s="99" t="s">
        <v>89</v>
      </c>
      <c r="G443" s="96">
        <v>0</v>
      </c>
      <c r="H443" s="96"/>
      <c r="I443" s="97"/>
      <c r="J443" s="97"/>
      <c r="K443" s="97"/>
      <c r="L443" s="81"/>
      <c r="M443" s="81"/>
      <c r="N443" s="81"/>
      <c r="O443" s="81"/>
      <c r="P443" s="81"/>
      <c r="Q443" s="81"/>
      <c r="R443" s="81"/>
      <c r="S443" s="81"/>
      <c r="T443" s="81"/>
      <c r="U443" s="81"/>
      <c r="V443" s="81"/>
      <c r="W443" s="96">
        <v>0</v>
      </c>
      <c r="X443" s="96"/>
      <c r="Y443" s="97"/>
      <c r="Z443" s="97"/>
      <c r="AA443" s="97"/>
      <c r="AB443" s="97"/>
      <c r="AC443" s="96">
        <v>0</v>
      </c>
      <c r="AD443" s="96"/>
      <c r="AE443" s="81"/>
      <c r="AF443" s="81"/>
      <c r="AG443" s="182"/>
    </row>
    <row r="444" spans="1:33" ht="22.5" customHeight="1" x14ac:dyDescent="0.25">
      <c r="A444" s="171"/>
      <c r="B444" s="172"/>
      <c r="C444" s="173"/>
      <c r="D444" s="174"/>
      <c r="E444" s="177"/>
      <c r="F444" s="57" t="s">
        <v>18</v>
      </c>
      <c r="G444" s="98">
        <v>10984.2</v>
      </c>
      <c r="H444" s="145">
        <f>SUM(H438:H443)</f>
        <v>0</v>
      </c>
      <c r="I444" s="97"/>
      <c r="J444" s="97"/>
      <c r="K444" s="97"/>
      <c r="L444" s="81"/>
      <c r="M444" s="81"/>
      <c r="N444" s="81"/>
      <c r="O444" s="81"/>
      <c r="P444" s="81"/>
      <c r="Q444" s="81"/>
      <c r="R444" s="81"/>
      <c r="S444" s="81"/>
      <c r="T444" s="81"/>
      <c r="U444" s="81"/>
      <c r="V444" s="81"/>
      <c r="W444" s="98">
        <v>8178.2</v>
      </c>
      <c r="X444" s="96">
        <f>SUM(X438:X443)</f>
        <v>0</v>
      </c>
      <c r="Y444" s="97"/>
      <c r="Z444" s="97"/>
      <c r="AA444" s="97"/>
      <c r="AB444" s="97"/>
      <c r="AC444" s="98">
        <v>2806</v>
      </c>
      <c r="AD444" s="96">
        <f>SUM(AD438:AD443)</f>
        <v>0</v>
      </c>
      <c r="AE444" s="81"/>
      <c r="AF444" s="81"/>
      <c r="AG444" s="183"/>
    </row>
    <row r="445" spans="1:33" ht="18" customHeight="1" x14ac:dyDescent="0.25">
      <c r="A445" s="174">
        <v>8</v>
      </c>
      <c r="B445" s="172" t="s">
        <v>125</v>
      </c>
      <c r="C445" s="173" t="s">
        <v>128</v>
      </c>
      <c r="D445" s="187" t="s">
        <v>126</v>
      </c>
      <c r="E445" s="173" t="s">
        <v>127</v>
      </c>
      <c r="F445" s="142">
        <v>2020</v>
      </c>
      <c r="G445" s="96">
        <v>907.5</v>
      </c>
      <c r="H445" s="96">
        <v>907.5</v>
      </c>
      <c r="I445" s="99"/>
      <c r="J445" s="99"/>
      <c r="K445" s="99">
        <v>898.4</v>
      </c>
      <c r="L445" s="1">
        <v>898.4</v>
      </c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96">
        <v>9.1</v>
      </c>
      <c r="AD445" s="1">
        <v>9.1</v>
      </c>
      <c r="AE445" s="1"/>
      <c r="AF445" s="1"/>
      <c r="AG445" s="187" t="s">
        <v>17</v>
      </c>
    </row>
    <row r="446" spans="1:33" x14ac:dyDescent="0.25">
      <c r="A446" s="174"/>
      <c r="B446" s="172"/>
      <c r="C446" s="300"/>
      <c r="D446" s="188"/>
      <c r="E446" s="300"/>
      <c r="F446" s="142">
        <v>2021</v>
      </c>
      <c r="G446" s="96">
        <v>0</v>
      </c>
      <c r="H446" s="96">
        <v>0</v>
      </c>
      <c r="I446" s="99"/>
      <c r="J446" s="99"/>
      <c r="K446" s="96">
        <v>0</v>
      </c>
      <c r="L446" s="2">
        <v>0</v>
      </c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96">
        <v>0</v>
      </c>
      <c r="AD446" s="2">
        <v>0</v>
      </c>
      <c r="AE446" s="1"/>
      <c r="AF446" s="1"/>
      <c r="AG446" s="188"/>
    </row>
    <row r="447" spans="1:33" x14ac:dyDescent="0.25">
      <c r="A447" s="174"/>
      <c r="B447" s="172"/>
      <c r="C447" s="300"/>
      <c r="D447" s="188"/>
      <c r="E447" s="300"/>
      <c r="F447" s="99">
        <v>2022</v>
      </c>
      <c r="G447" s="96">
        <v>0</v>
      </c>
      <c r="H447" s="96"/>
      <c r="I447" s="99"/>
      <c r="J447" s="99"/>
      <c r="K447" s="96"/>
      <c r="L447" s="2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96">
        <v>0</v>
      </c>
      <c r="AD447" s="1"/>
      <c r="AE447" s="1"/>
      <c r="AF447" s="1"/>
      <c r="AG447" s="188"/>
    </row>
    <row r="448" spans="1:33" x14ac:dyDescent="0.25">
      <c r="A448" s="174"/>
      <c r="B448" s="172"/>
      <c r="C448" s="300"/>
      <c r="D448" s="188"/>
      <c r="E448" s="300"/>
      <c r="F448" s="99">
        <v>2023</v>
      </c>
      <c r="G448" s="96">
        <v>0</v>
      </c>
      <c r="H448" s="96"/>
      <c r="I448" s="99"/>
      <c r="J448" s="99"/>
      <c r="K448" s="96"/>
      <c r="L448" s="2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96">
        <v>0</v>
      </c>
      <c r="AD448" s="1"/>
      <c r="AE448" s="1"/>
      <c r="AF448" s="1"/>
      <c r="AG448" s="188"/>
    </row>
    <row r="449" spans="1:33" x14ac:dyDescent="0.25">
      <c r="A449" s="174"/>
      <c r="B449" s="172"/>
      <c r="C449" s="300"/>
      <c r="D449" s="188"/>
      <c r="E449" s="300"/>
      <c r="F449" s="99">
        <v>2024</v>
      </c>
      <c r="G449" s="96">
        <v>0</v>
      </c>
      <c r="H449" s="96"/>
      <c r="I449" s="99"/>
      <c r="J449" s="99"/>
      <c r="K449" s="96"/>
      <c r="L449" s="2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96">
        <v>0</v>
      </c>
      <c r="AD449" s="1"/>
      <c r="AE449" s="1"/>
      <c r="AF449" s="1"/>
      <c r="AG449" s="188"/>
    </row>
    <row r="450" spans="1:33" x14ac:dyDescent="0.25">
      <c r="A450" s="174"/>
      <c r="B450" s="172"/>
      <c r="C450" s="300"/>
      <c r="D450" s="188"/>
      <c r="E450" s="300"/>
      <c r="F450" s="99">
        <v>2025</v>
      </c>
      <c r="G450" s="96">
        <v>0</v>
      </c>
      <c r="H450" s="96"/>
      <c r="I450" s="99"/>
      <c r="J450" s="99"/>
      <c r="K450" s="96"/>
      <c r="L450" s="2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96">
        <v>0</v>
      </c>
      <c r="AD450" s="1"/>
      <c r="AE450" s="1"/>
      <c r="AF450" s="1"/>
      <c r="AG450" s="188"/>
    </row>
    <row r="451" spans="1:33" x14ac:dyDescent="0.25">
      <c r="A451" s="174"/>
      <c r="B451" s="172"/>
      <c r="C451" s="300"/>
      <c r="D451" s="188"/>
      <c r="E451" s="300"/>
      <c r="F451" s="99">
        <v>2026</v>
      </c>
      <c r="G451" s="96">
        <v>0</v>
      </c>
      <c r="H451" s="96"/>
      <c r="I451" s="99"/>
      <c r="J451" s="99"/>
      <c r="K451" s="96"/>
      <c r="L451" s="2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96">
        <v>0</v>
      </c>
      <c r="AD451" s="1"/>
      <c r="AE451" s="1"/>
      <c r="AF451" s="1"/>
      <c r="AG451" s="188"/>
    </row>
    <row r="452" spans="1:33" x14ac:dyDescent="0.25">
      <c r="A452" s="174"/>
      <c r="B452" s="172"/>
      <c r="C452" s="300"/>
      <c r="D452" s="188"/>
      <c r="E452" s="300"/>
      <c r="F452" s="99">
        <v>2027</v>
      </c>
      <c r="G452" s="96">
        <v>0</v>
      </c>
      <c r="H452" s="96"/>
      <c r="I452" s="99"/>
      <c r="J452" s="99"/>
      <c r="K452" s="96"/>
      <c r="L452" s="2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96">
        <v>0</v>
      </c>
      <c r="AD452" s="1"/>
      <c r="AE452" s="1"/>
      <c r="AF452" s="1"/>
      <c r="AG452" s="188"/>
    </row>
    <row r="453" spans="1:33" x14ac:dyDescent="0.25">
      <c r="A453" s="174"/>
      <c r="B453" s="172"/>
      <c r="C453" s="300"/>
      <c r="D453" s="188"/>
      <c r="E453" s="300"/>
      <c r="F453" s="99">
        <v>2028</v>
      </c>
      <c r="G453" s="96">
        <v>0</v>
      </c>
      <c r="H453" s="96"/>
      <c r="I453" s="99"/>
      <c r="J453" s="99"/>
      <c r="K453" s="96"/>
      <c r="L453" s="2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96">
        <v>0</v>
      </c>
      <c r="AD453" s="1"/>
      <c r="AE453" s="1"/>
      <c r="AF453" s="1"/>
      <c r="AG453" s="188"/>
    </row>
    <row r="454" spans="1:33" x14ac:dyDescent="0.25">
      <c r="A454" s="174"/>
      <c r="B454" s="172"/>
      <c r="C454" s="300"/>
      <c r="D454" s="189"/>
      <c r="E454" s="300"/>
      <c r="F454" s="9" t="s">
        <v>18</v>
      </c>
      <c r="G454" s="98">
        <v>907.5</v>
      </c>
      <c r="H454" s="10">
        <f>SUM(H445:H453)</f>
        <v>907.5</v>
      </c>
      <c r="I454" s="1"/>
      <c r="J454" s="1"/>
      <c r="K454" s="9">
        <v>898.4</v>
      </c>
      <c r="L454" s="9">
        <f>SUM(L445:L453)</f>
        <v>898.4</v>
      </c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98">
        <v>9.1</v>
      </c>
      <c r="AD454" s="9">
        <f>SUM(AD445:AD453)</f>
        <v>9.1</v>
      </c>
      <c r="AE454" s="1"/>
      <c r="AF454" s="1"/>
      <c r="AG454" s="189"/>
    </row>
    <row r="455" spans="1:33" ht="15" customHeight="1" x14ac:dyDescent="0.25">
      <c r="A455" s="181">
        <v>9</v>
      </c>
      <c r="B455" s="297" t="s">
        <v>131</v>
      </c>
      <c r="C455" s="297" t="s">
        <v>270</v>
      </c>
      <c r="D455" s="298" t="s">
        <v>271</v>
      </c>
      <c r="E455" s="297" t="s">
        <v>44</v>
      </c>
      <c r="F455" s="99" t="s">
        <v>133</v>
      </c>
      <c r="G455" s="2">
        <v>3107.6</v>
      </c>
      <c r="H455" s="2">
        <v>3107.6</v>
      </c>
      <c r="I455" s="131"/>
      <c r="J455" s="81"/>
      <c r="K455" s="131"/>
      <c r="L455" s="81"/>
      <c r="M455" s="81"/>
      <c r="N455" s="81"/>
      <c r="O455" s="81"/>
      <c r="P455" s="81"/>
      <c r="Q455" s="81"/>
      <c r="R455" s="81"/>
      <c r="S455" s="81"/>
      <c r="T455" s="81"/>
      <c r="U455" s="81"/>
      <c r="V455" s="81"/>
      <c r="W455" s="81"/>
      <c r="X455" s="81"/>
      <c r="Y455" s="81"/>
      <c r="Z455" s="81"/>
      <c r="AA455" s="81"/>
      <c r="AB455" s="81"/>
      <c r="AC455" s="2"/>
      <c r="AD455" s="2"/>
      <c r="AE455" s="81"/>
      <c r="AF455" s="81"/>
      <c r="AG455" s="181" t="s">
        <v>17</v>
      </c>
    </row>
    <row r="456" spans="1:33" x14ac:dyDescent="0.25">
      <c r="A456" s="182"/>
      <c r="B456" s="297"/>
      <c r="C456" s="297"/>
      <c r="D456" s="299"/>
      <c r="E456" s="297"/>
      <c r="F456" s="99">
        <v>2024</v>
      </c>
      <c r="G456" s="2">
        <v>2686.6</v>
      </c>
      <c r="H456" s="81"/>
      <c r="I456" s="131"/>
      <c r="J456" s="81"/>
      <c r="K456" s="131"/>
      <c r="L456" s="81"/>
      <c r="M456" s="81"/>
      <c r="N456" s="81"/>
      <c r="O456" s="81"/>
      <c r="P456" s="81"/>
      <c r="Q456" s="81"/>
      <c r="R456" s="81"/>
      <c r="S456" s="81"/>
      <c r="T456" s="81"/>
      <c r="U456" s="81"/>
      <c r="V456" s="81"/>
      <c r="W456" s="81"/>
      <c r="X456" s="81"/>
      <c r="Y456" s="81"/>
      <c r="Z456" s="81"/>
      <c r="AA456" s="81"/>
      <c r="AB456" s="81"/>
      <c r="AC456" s="2">
        <v>2686.6</v>
      </c>
      <c r="AD456" s="81"/>
      <c r="AE456" s="81"/>
      <c r="AF456" s="81"/>
      <c r="AG456" s="182"/>
    </row>
    <row r="457" spans="1:33" x14ac:dyDescent="0.25">
      <c r="A457" s="182"/>
      <c r="B457" s="297"/>
      <c r="C457" s="297"/>
      <c r="D457" s="299"/>
      <c r="E457" s="297"/>
      <c r="F457" s="99">
        <v>2025</v>
      </c>
      <c r="G457" s="2">
        <v>678</v>
      </c>
      <c r="H457" s="81"/>
      <c r="I457" s="131"/>
      <c r="J457" s="81"/>
      <c r="K457" s="131"/>
      <c r="L457" s="81"/>
      <c r="M457" s="81"/>
      <c r="N457" s="81"/>
      <c r="O457" s="81"/>
      <c r="P457" s="81"/>
      <c r="Q457" s="81"/>
      <c r="R457" s="81"/>
      <c r="S457" s="81"/>
      <c r="T457" s="81"/>
      <c r="U457" s="81"/>
      <c r="V457" s="81"/>
      <c r="W457" s="81"/>
      <c r="X457" s="81"/>
      <c r="Y457" s="81"/>
      <c r="Z457" s="81"/>
      <c r="AA457" s="81"/>
      <c r="AB457" s="81"/>
      <c r="AC457" s="2">
        <v>678</v>
      </c>
      <c r="AD457" s="81"/>
      <c r="AE457" s="81"/>
      <c r="AF457" s="81"/>
      <c r="AG457" s="182"/>
    </row>
    <row r="458" spans="1:33" x14ac:dyDescent="0.25">
      <c r="A458" s="182"/>
      <c r="B458" s="297"/>
      <c r="C458" s="297"/>
      <c r="D458" s="299"/>
      <c r="E458" s="297"/>
      <c r="F458" s="99">
        <v>2026</v>
      </c>
      <c r="G458" s="2">
        <v>678</v>
      </c>
      <c r="H458" s="81"/>
      <c r="I458" s="131"/>
      <c r="J458" s="81"/>
      <c r="K458" s="131"/>
      <c r="L458" s="81"/>
      <c r="M458" s="81"/>
      <c r="N458" s="81"/>
      <c r="O458" s="81"/>
      <c r="P458" s="81"/>
      <c r="Q458" s="81"/>
      <c r="R458" s="81"/>
      <c r="S458" s="81"/>
      <c r="T458" s="81"/>
      <c r="U458" s="81"/>
      <c r="V458" s="81"/>
      <c r="W458" s="81"/>
      <c r="X458" s="81"/>
      <c r="Y458" s="81"/>
      <c r="Z458" s="81"/>
      <c r="AA458" s="81"/>
      <c r="AB458" s="81"/>
      <c r="AC458" s="2">
        <v>678</v>
      </c>
      <c r="AD458" s="81"/>
      <c r="AE458" s="81"/>
      <c r="AF458" s="81"/>
      <c r="AG458" s="182"/>
    </row>
    <row r="459" spans="1:33" ht="63.75" customHeight="1" x14ac:dyDescent="0.25">
      <c r="A459" s="183"/>
      <c r="B459" s="297"/>
      <c r="C459" s="297"/>
      <c r="D459" s="299"/>
      <c r="E459" s="297"/>
      <c r="F459" s="9" t="s">
        <v>18</v>
      </c>
      <c r="G459" s="10">
        <f>SUM(G455:G458)</f>
        <v>7150.2</v>
      </c>
      <c r="H459" s="10">
        <f>SUM(H455:H458)</f>
        <v>3107.6</v>
      </c>
      <c r="I459" s="132"/>
      <c r="J459" s="81"/>
      <c r="K459" s="132"/>
      <c r="L459" s="81"/>
      <c r="M459" s="81"/>
      <c r="N459" s="81"/>
      <c r="O459" s="81"/>
      <c r="P459" s="81"/>
      <c r="Q459" s="81"/>
      <c r="R459" s="81"/>
      <c r="S459" s="81"/>
      <c r="T459" s="81"/>
      <c r="U459" s="81"/>
      <c r="V459" s="81"/>
      <c r="W459" s="81"/>
      <c r="X459" s="81"/>
      <c r="Y459" s="81"/>
      <c r="Z459" s="81"/>
      <c r="AA459" s="81"/>
      <c r="AB459" s="81"/>
      <c r="AC459" s="10">
        <f>SUM(AC455:AC458)</f>
        <v>4042.6</v>
      </c>
      <c r="AD459" s="10">
        <f>SUM(AD455:AD458)</f>
        <v>0</v>
      </c>
      <c r="AE459" s="81"/>
      <c r="AF459" s="81"/>
      <c r="AG459" s="183"/>
    </row>
    <row r="460" spans="1:33" ht="28.5" customHeight="1" x14ac:dyDescent="0.25">
      <c r="A460" s="296" t="s">
        <v>148</v>
      </c>
      <c r="B460" s="301" t="s">
        <v>198</v>
      </c>
      <c r="C460" s="175" t="s">
        <v>209</v>
      </c>
      <c r="D460" s="174" t="s">
        <v>135</v>
      </c>
      <c r="E460" s="175" t="s">
        <v>138</v>
      </c>
      <c r="F460" s="142" t="s">
        <v>137</v>
      </c>
      <c r="G460" s="1">
        <v>12929.5</v>
      </c>
      <c r="H460" s="1">
        <v>12922.7</v>
      </c>
      <c r="I460" s="81"/>
      <c r="J460" s="81"/>
      <c r="K460" s="1">
        <v>347.5</v>
      </c>
      <c r="L460" s="1">
        <v>347.3</v>
      </c>
      <c r="M460" s="81"/>
      <c r="N460" s="81"/>
      <c r="O460" s="81"/>
      <c r="P460" s="81"/>
      <c r="Q460" s="81"/>
      <c r="R460" s="81"/>
      <c r="S460" s="1">
        <v>12541.6</v>
      </c>
      <c r="T460" s="2">
        <v>12535</v>
      </c>
      <c r="U460" s="81"/>
      <c r="V460" s="81"/>
      <c r="W460" s="81"/>
      <c r="X460" s="81"/>
      <c r="Y460" s="81"/>
      <c r="Z460" s="81"/>
      <c r="AA460" s="81"/>
      <c r="AB460" s="81"/>
      <c r="AC460" s="1">
        <v>40.4</v>
      </c>
      <c r="AD460" s="1">
        <v>40.4</v>
      </c>
      <c r="AE460" s="81"/>
      <c r="AF460" s="81"/>
      <c r="AG460" s="181" t="s">
        <v>17</v>
      </c>
    </row>
    <row r="461" spans="1:33" ht="28.5" customHeight="1" x14ac:dyDescent="0.25">
      <c r="A461" s="296"/>
      <c r="B461" s="301"/>
      <c r="C461" s="176"/>
      <c r="D461" s="174"/>
      <c r="E461" s="176"/>
      <c r="F461" s="142">
        <v>2024</v>
      </c>
      <c r="G461" s="2">
        <v>0</v>
      </c>
      <c r="H461" s="1"/>
      <c r="I461" s="81"/>
      <c r="J461" s="81"/>
      <c r="K461" s="1"/>
      <c r="L461" s="1"/>
      <c r="M461" s="81"/>
      <c r="N461" s="81"/>
      <c r="O461" s="81"/>
      <c r="P461" s="81"/>
      <c r="Q461" s="81"/>
      <c r="R461" s="81"/>
      <c r="S461" s="1"/>
      <c r="T461" s="2"/>
      <c r="U461" s="81"/>
      <c r="V461" s="81"/>
      <c r="W461" s="81"/>
      <c r="X461" s="81"/>
      <c r="Y461" s="81"/>
      <c r="Z461" s="81"/>
      <c r="AA461" s="81"/>
      <c r="AB461" s="81"/>
      <c r="AC461" s="1"/>
      <c r="AD461" s="1"/>
      <c r="AE461" s="81"/>
      <c r="AF461" s="81"/>
      <c r="AG461" s="182"/>
    </row>
    <row r="462" spans="1:33" ht="28.5" customHeight="1" x14ac:dyDescent="0.25">
      <c r="A462" s="296"/>
      <c r="B462" s="301"/>
      <c r="C462" s="176"/>
      <c r="D462" s="174"/>
      <c r="E462" s="176"/>
      <c r="F462" s="142">
        <v>2025</v>
      </c>
      <c r="G462" s="2">
        <v>0</v>
      </c>
      <c r="H462" s="1"/>
      <c r="I462" s="81"/>
      <c r="J462" s="81"/>
      <c r="K462" s="1"/>
      <c r="L462" s="1"/>
      <c r="M462" s="81"/>
      <c r="N462" s="81"/>
      <c r="O462" s="81"/>
      <c r="P462" s="81"/>
      <c r="Q462" s="81"/>
      <c r="R462" s="81"/>
      <c r="S462" s="1"/>
      <c r="T462" s="2"/>
      <c r="U462" s="81"/>
      <c r="V462" s="81"/>
      <c r="W462" s="81"/>
      <c r="X462" s="81"/>
      <c r="Y462" s="81"/>
      <c r="Z462" s="81"/>
      <c r="AA462" s="81"/>
      <c r="AB462" s="81"/>
      <c r="AC462" s="1"/>
      <c r="AD462" s="1"/>
      <c r="AE462" s="81"/>
      <c r="AF462" s="81"/>
      <c r="AG462" s="182"/>
    </row>
    <row r="463" spans="1:33" ht="25.5" customHeight="1" x14ac:dyDescent="0.25">
      <c r="A463" s="296"/>
      <c r="B463" s="301"/>
      <c r="C463" s="176"/>
      <c r="D463" s="174"/>
      <c r="E463" s="176"/>
      <c r="F463" s="142">
        <v>2026</v>
      </c>
      <c r="G463" s="2">
        <v>0</v>
      </c>
      <c r="H463" s="2"/>
      <c r="I463" s="81"/>
      <c r="J463" s="81"/>
      <c r="K463" s="2"/>
      <c r="L463" s="2"/>
      <c r="M463" s="81"/>
      <c r="N463" s="81"/>
      <c r="O463" s="81"/>
      <c r="P463" s="81"/>
      <c r="Q463" s="81"/>
      <c r="R463" s="81"/>
      <c r="S463" s="2"/>
      <c r="T463" s="2"/>
      <c r="U463" s="81"/>
      <c r="V463" s="81"/>
      <c r="W463" s="81"/>
      <c r="X463" s="81"/>
      <c r="Y463" s="81"/>
      <c r="Z463" s="81"/>
      <c r="AA463" s="81"/>
      <c r="AB463" s="81"/>
      <c r="AC463" s="2"/>
      <c r="AD463" s="81"/>
      <c r="AE463" s="81"/>
      <c r="AF463" s="81"/>
      <c r="AG463" s="182"/>
    </row>
    <row r="464" spans="1:33" ht="52.5" customHeight="1" x14ac:dyDescent="0.25">
      <c r="A464" s="296"/>
      <c r="B464" s="301"/>
      <c r="C464" s="177"/>
      <c r="D464" s="174"/>
      <c r="E464" s="177"/>
      <c r="F464" s="9" t="s">
        <v>18</v>
      </c>
      <c r="G464" s="9">
        <f>SUM(G460:G463)</f>
        <v>12929.5</v>
      </c>
      <c r="H464" s="9">
        <f>SUM(H460:H463)</f>
        <v>12922.7</v>
      </c>
      <c r="I464" s="81"/>
      <c r="J464" s="81"/>
      <c r="K464" s="9">
        <f>SUM(K460:K463)</f>
        <v>347.5</v>
      </c>
      <c r="L464" s="9">
        <f>SUM(L460:L463)</f>
        <v>347.3</v>
      </c>
      <c r="M464" s="81"/>
      <c r="N464" s="81"/>
      <c r="O464" s="81"/>
      <c r="P464" s="81"/>
      <c r="Q464" s="81"/>
      <c r="R464" s="81"/>
      <c r="S464" s="9">
        <f>SUM(S460:S463)</f>
        <v>12541.6</v>
      </c>
      <c r="T464" s="10">
        <f>SUM(T460:T463)</f>
        <v>12535</v>
      </c>
      <c r="U464" s="81"/>
      <c r="V464" s="81"/>
      <c r="W464" s="81"/>
      <c r="X464" s="81"/>
      <c r="Y464" s="81"/>
      <c r="Z464" s="81"/>
      <c r="AA464" s="81"/>
      <c r="AB464" s="81"/>
      <c r="AC464" s="9">
        <f>SUM(AC460:AC463)</f>
        <v>40.4</v>
      </c>
      <c r="AD464" s="124">
        <f>SUM(AD460:AD463)</f>
        <v>40.4</v>
      </c>
      <c r="AE464" s="81"/>
      <c r="AF464" s="81"/>
      <c r="AG464" s="183"/>
    </row>
    <row r="465" spans="1:33" ht="15.75" customHeight="1" x14ac:dyDescent="0.25">
      <c r="A465" s="181">
        <v>11</v>
      </c>
      <c r="B465" s="184" t="s">
        <v>141</v>
      </c>
      <c r="C465" s="175" t="s">
        <v>158</v>
      </c>
      <c r="D465" s="187" t="s">
        <v>142</v>
      </c>
      <c r="E465" s="175" t="s">
        <v>88</v>
      </c>
      <c r="F465" s="142">
        <v>2022</v>
      </c>
      <c r="G465" s="1">
        <v>795.9</v>
      </c>
      <c r="H465" s="81">
        <v>795.9</v>
      </c>
      <c r="I465" s="81"/>
      <c r="J465" s="81"/>
      <c r="K465" s="1">
        <v>787.9</v>
      </c>
      <c r="L465" s="81">
        <v>787.9</v>
      </c>
      <c r="M465" s="81"/>
      <c r="N465" s="81"/>
      <c r="O465" s="81"/>
      <c r="P465" s="81"/>
      <c r="Q465" s="81"/>
      <c r="R465" s="81"/>
      <c r="S465" s="81"/>
      <c r="T465" s="81"/>
      <c r="U465" s="81"/>
      <c r="V465" s="81"/>
      <c r="W465" s="81"/>
      <c r="X465" s="81"/>
      <c r="Y465" s="81"/>
      <c r="Z465" s="81"/>
      <c r="AA465" s="81"/>
      <c r="AB465" s="81"/>
      <c r="AC465" s="2">
        <v>8</v>
      </c>
      <c r="AD465" s="131">
        <v>8</v>
      </c>
      <c r="AE465" s="81"/>
      <c r="AF465" s="81"/>
      <c r="AG465" s="208" t="s">
        <v>213</v>
      </c>
    </row>
    <row r="466" spans="1:33" x14ac:dyDescent="0.25">
      <c r="A466" s="182"/>
      <c r="B466" s="185"/>
      <c r="C466" s="176"/>
      <c r="D466" s="188"/>
      <c r="E466" s="176"/>
      <c r="F466" s="142">
        <v>2023</v>
      </c>
      <c r="G466" s="125">
        <v>0</v>
      </c>
      <c r="H466" s="131">
        <v>0</v>
      </c>
      <c r="I466" s="81"/>
      <c r="J466" s="81"/>
      <c r="K466" s="2">
        <v>0</v>
      </c>
      <c r="L466" s="131">
        <v>0</v>
      </c>
      <c r="M466" s="81"/>
      <c r="N466" s="81"/>
      <c r="O466" s="81"/>
      <c r="P466" s="81"/>
      <c r="Q466" s="81"/>
      <c r="R466" s="81"/>
      <c r="S466" s="81"/>
      <c r="T466" s="81"/>
      <c r="U466" s="81"/>
      <c r="V466" s="81"/>
      <c r="W466" s="81"/>
      <c r="X466" s="81"/>
      <c r="Y466" s="81"/>
      <c r="Z466" s="81"/>
      <c r="AA466" s="81"/>
      <c r="AB466" s="81"/>
      <c r="AC466" s="2">
        <v>0</v>
      </c>
      <c r="AD466" s="131">
        <v>0</v>
      </c>
      <c r="AE466" s="81"/>
      <c r="AF466" s="81"/>
      <c r="AG466" s="209"/>
    </row>
    <row r="467" spans="1:33" x14ac:dyDescent="0.25">
      <c r="A467" s="182"/>
      <c r="B467" s="185"/>
      <c r="C467" s="176"/>
      <c r="D467" s="188"/>
      <c r="E467" s="176"/>
      <c r="F467" s="142">
        <v>2024</v>
      </c>
      <c r="G467" s="125">
        <v>0</v>
      </c>
      <c r="H467" s="131">
        <v>0</v>
      </c>
      <c r="I467" s="81"/>
      <c r="J467" s="81"/>
      <c r="K467" s="2">
        <v>0</v>
      </c>
      <c r="L467" s="131">
        <v>0</v>
      </c>
      <c r="M467" s="81"/>
      <c r="N467" s="81"/>
      <c r="O467" s="81"/>
      <c r="P467" s="81"/>
      <c r="Q467" s="81"/>
      <c r="R467" s="81"/>
      <c r="S467" s="81"/>
      <c r="T467" s="81"/>
      <c r="U467" s="81"/>
      <c r="V467" s="81"/>
      <c r="W467" s="81"/>
      <c r="X467" s="81"/>
      <c r="Y467" s="81"/>
      <c r="Z467" s="81"/>
      <c r="AA467" s="81"/>
      <c r="AB467" s="81"/>
      <c r="AC467" s="2">
        <v>0</v>
      </c>
      <c r="AD467" s="131">
        <v>0</v>
      </c>
      <c r="AE467" s="81"/>
      <c r="AF467" s="81"/>
      <c r="AG467" s="209"/>
    </row>
    <row r="468" spans="1:33" ht="48.75" customHeight="1" x14ac:dyDescent="0.25">
      <c r="A468" s="183"/>
      <c r="B468" s="186"/>
      <c r="C468" s="177"/>
      <c r="D468" s="189"/>
      <c r="E468" s="177"/>
      <c r="F468" s="9" t="s">
        <v>18</v>
      </c>
      <c r="G468" s="9">
        <f>SUM(G465:G467)</f>
        <v>795.9</v>
      </c>
      <c r="H468" s="168">
        <f>SUM(H465:H467)</f>
        <v>795.9</v>
      </c>
      <c r="I468" s="81"/>
      <c r="J468" s="81"/>
      <c r="K468" s="9">
        <f>SUM(K465:K467)</f>
        <v>787.9</v>
      </c>
      <c r="L468" s="124">
        <f>SUM(L465:L467)</f>
        <v>787.9</v>
      </c>
      <c r="M468" s="81"/>
      <c r="N468" s="81"/>
      <c r="O468" s="81"/>
      <c r="P468" s="81"/>
      <c r="Q468" s="81"/>
      <c r="R468" s="81"/>
      <c r="S468" s="81"/>
      <c r="T468" s="81"/>
      <c r="U468" s="81"/>
      <c r="V468" s="81"/>
      <c r="W468" s="81"/>
      <c r="X468" s="81"/>
      <c r="Y468" s="81"/>
      <c r="Z468" s="81"/>
      <c r="AA468" s="81"/>
      <c r="AB468" s="81"/>
      <c r="AC468" s="10">
        <f>SUM(AC465:AC467)</f>
        <v>8</v>
      </c>
      <c r="AD468" s="132">
        <f>SUM(AD465:AD467)</f>
        <v>8</v>
      </c>
      <c r="AE468" s="81"/>
      <c r="AF468" s="81"/>
      <c r="AG468" s="210"/>
    </row>
    <row r="469" spans="1:33" ht="24" customHeight="1" x14ac:dyDescent="0.25">
      <c r="A469" s="181">
        <v>12</v>
      </c>
      <c r="B469" s="184" t="s">
        <v>179</v>
      </c>
      <c r="C469" s="175" t="s">
        <v>180</v>
      </c>
      <c r="D469" s="187" t="s">
        <v>163</v>
      </c>
      <c r="E469" s="175" t="s">
        <v>138</v>
      </c>
      <c r="F469" s="99">
        <v>2023</v>
      </c>
      <c r="G469" s="159">
        <v>178.3</v>
      </c>
      <c r="H469" s="1">
        <v>178.3</v>
      </c>
      <c r="I469" s="81"/>
      <c r="J469" s="81"/>
      <c r="K469" s="1">
        <v>176.5</v>
      </c>
      <c r="L469" s="1">
        <v>176.5</v>
      </c>
      <c r="M469" s="81"/>
      <c r="N469" s="81"/>
      <c r="O469" s="81"/>
      <c r="P469" s="81"/>
      <c r="Q469" s="81"/>
      <c r="R469" s="81"/>
      <c r="S469" s="81"/>
      <c r="T469" s="81"/>
      <c r="U469" s="81"/>
      <c r="V469" s="81"/>
      <c r="W469" s="81"/>
      <c r="X469" s="81"/>
      <c r="Y469" s="81"/>
      <c r="Z469" s="81"/>
      <c r="AA469" s="81"/>
      <c r="AB469" s="81"/>
      <c r="AC469" s="2">
        <v>1.8</v>
      </c>
      <c r="AD469" s="1">
        <v>1.8</v>
      </c>
      <c r="AE469" s="81"/>
      <c r="AF469" s="81"/>
      <c r="AG469" s="208" t="s">
        <v>214</v>
      </c>
    </row>
    <row r="470" spans="1:33" ht="24.75" customHeight="1" x14ac:dyDescent="0.25">
      <c r="A470" s="182"/>
      <c r="B470" s="185"/>
      <c r="C470" s="176"/>
      <c r="D470" s="188"/>
      <c r="E470" s="176"/>
      <c r="F470" s="99">
        <v>2024</v>
      </c>
      <c r="G470" s="159">
        <v>0</v>
      </c>
      <c r="H470" s="1"/>
      <c r="I470" s="81"/>
      <c r="J470" s="81"/>
      <c r="K470" s="2">
        <v>0</v>
      </c>
      <c r="L470" s="81"/>
      <c r="M470" s="81"/>
      <c r="N470" s="81"/>
      <c r="O470" s="81"/>
      <c r="P470" s="81"/>
      <c r="Q470" s="81"/>
      <c r="R470" s="81"/>
      <c r="S470" s="81"/>
      <c r="T470" s="81"/>
      <c r="U470" s="81"/>
      <c r="V470" s="81"/>
      <c r="W470" s="81"/>
      <c r="X470" s="81"/>
      <c r="Y470" s="81"/>
      <c r="Z470" s="81"/>
      <c r="AA470" s="81"/>
      <c r="AB470" s="81"/>
      <c r="AC470" s="2">
        <v>0</v>
      </c>
      <c r="AD470" s="1"/>
      <c r="AE470" s="81"/>
      <c r="AF470" s="81"/>
      <c r="AG470" s="209"/>
    </row>
    <row r="471" spans="1:33" ht="22.5" customHeight="1" x14ac:dyDescent="0.25">
      <c r="A471" s="182"/>
      <c r="B471" s="185"/>
      <c r="C471" s="176"/>
      <c r="D471" s="188"/>
      <c r="E471" s="176"/>
      <c r="F471" s="99">
        <v>2025</v>
      </c>
      <c r="G471" s="159">
        <v>0</v>
      </c>
      <c r="H471" s="1"/>
      <c r="I471" s="81"/>
      <c r="J471" s="81"/>
      <c r="K471" s="2">
        <v>0</v>
      </c>
      <c r="L471" s="81"/>
      <c r="M471" s="81"/>
      <c r="N471" s="81"/>
      <c r="O471" s="81"/>
      <c r="P471" s="81"/>
      <c r="Q471" s="81"/>
      <c r="R471" s="81"/>
      <c r="S471" s="81"/>
      <c r="T471" s="81"/>
      <c r="U471" s="81"/>
      <c r="V471" s="81"/>
      <c r="W471" s="81"/>
      <c r="X471" s="81"/>
      <c r="Y471" s="81"/>
      <c r="Z471" s="81"/>
      <c r="AA471" s="81"/>
      <c r="AB471" s="81"/>
      <c r="AC471" s="2">
        <v>0</v>
      </c>
      <c r="AD471" s="1"/>
      <c r="AE471" s="81"/>
      <c r="AF471" s="81"/>
      <c r="AG471" s="209"/>
    </row>
    <row r="472" spans="1:33" ht="34.5" customHeight="1" x14ac:dyDescent="0.25">
      <c r="A472" s="183"/>
      <c r="B472" s="186"/>
      <c r="C472" s="177"/>
      <c r="D472" s="189"/>
      <c r="E472" s="177"/>
      <c r="F472" s="9" t="s">
        <v>18</v>
      </c>
      <c r="G472" s="160">
        <f>SUM(G469:G471)</f>
        <v>178.3</v>
      </c>
      <c r="H472" s="9">
        <f>SUM(H469:H471)</f>
        <v>178.3</v>
      </c>
      <c r="I472" s="81"/>
      <c r="J472" s="81"/>
      <c r="K472" s="9">
        <f>SUM(K469:K471)</f>
        <v>176.5</v>
      </c>
      <c r="L472" s="9">
        <f>SUM(L469:L471)</f>
        <v>176.5</v>
      </c>
      <c r="M472" s="81"/>
      <c r="N472" s="81"/>
      <c r="O472" s="81"/>
      <c r="P472" s="81"/>
      <c r="Q472" s="81"/>
      <c r="R472" s="81"/>
      <c r="S472" s="81"/>
      <c r="T472" s="81"/>
      <c r="U472" s="81"/>
      <c r="V472" s="81"/>
      <c r="W472" s="81"/>
      <c r="X472" s="81"/>
      <c r="Y472" s="81"/>
      <c r="Z472" s="81"/>
      <c r="AA472" s="81"/>
      <c r="AB472" s="81"/>
      <c r="AC472" s="10">
        <f>SUM(AC469:AC471)</f>
        <v>1.8</v>
      </c>
      <c r="AD472" s="9">
        <f>SUM(AD469:AD471)</f>
        <v>1.8</v>
      </c>
      <c r="AE472" s="81"/>
      <c r="AF472" s="81"/>
      <c r="AG472" s="210"/>
    </row>
    <row r="473" spans="1:33" ht="25.5" customHeight="1" x14ac:dyDescent="0.25">
      <c r="A473" s="181">
        <v>13</v>
      </c>
      <c r="B473" s="184" t="s">
        <v>181</v>
      </c>
      <c r="C473" s="175" t="s">
        <v>182</v>
      </c>
      <c r="D473" s="187" t="s">
        <v>163</v>
      </c>
      <c r="E473" s="175" t="s">
        <v>138</v>
      </c>
      <c r="F473" s="99">
        <v>2023</v>
      </c>
      <c r="G473" s="159">
        <v>3684.2</v>
      </c>
      <c r="H473" s="124"/>
      <c r="I473" s="81"/>
      <c r="J473" s="81"/>
      <c r="K473" s="2">
        <v>3500</v>
      </c>
      <c r="L473" s="81"/>
      <c r="M473" s="81"/>
      <c r="N473" s="81"/>
      <c r="O473" s="81"/>
      <c r="P473" s="81"/>
      <c r="Q473" s="81"/>
      <c r="R473" s="81"/>
      <c r="S473" s="81"/>
      <c r="T473" s="81"/>
      <c r="U473" s="81"/>
      <c r="V473" s="81"/>
      <c r="W473" s="81"/>
      <c r="X473" s="81"/>
      <c r="Y473" s="81"/>
      <c r="Z473" s="81"/>
      <c r="AA473" s="81"/>
      <c r="AB473" s="81"/>
      <c r="AC473" s="2">
        <v>184.2</v>
      </c>
      <c r="AD473" s="81"/>
      <c r="AE473" s="81"/>
      <c r="AF473" s="81"/>
      <c r="AG473" s="157"/>
    </row>
    <row r="474" spans="1:33" ht="24" customHeight="1" x14ac:dyDescent="0.25">
      <c r="A474" s="182"/>
      <c r="B474" s="185"/>
      <c r="C474" s="176"/>
      <c r="D474" s="188"/>
      <c r="E474" s="176"/>
      <c r="F474" s="99">
        <v>2024</v>
      </c>
      <c r="G474" s="159">
        <v>0</v>
      </c>
      <c r="H474" s="124"/>
      <c r="I474" s="81"/>
      <c r="J474" s="81"/>
      <c r="K474" s="2">
        <v>0</v>
      </c>
      <c r="L474" s="81"/>
      <c r="M474" s="81"/>
      <c r="N474" s="81"/>
      <c r="O474" s="81"/>
      <c r="P474" s="81"/>
      <c r="Q474" s="81"/>
      <c r="R474" s="81"/>
      <c r="S474" s="81"/>
      <c r="T474" s="81"/>
      <c r="U474" s="81"/>
      <c r="V474" s="81"/>
      <c r="W474" s="81"/>
      <c r="X474" s="81"/>
      <c r="Y474" s="81"/>
      <c r="Z474" s="81"/>
      <c r="AA474" s="81"/>
      <c r="AB474" s="81"/>
      <c r="AC474" s="2">
        <v>0</v>
      </c>
      <c r="AD474" s="81"/>
      <c r="AE474" s="81"/>
      <c r="AF474" s="81"/>
      <c r="AG474" s="157"/>
    </row>
    <row r="475" spans="1:33" ht="27" customHeight="1" x14ac:dyDescent="0.25">
      <c r="A475" s="182"/>
      <c r="B475" s="185"/>
      <c r="C475" s="176"/>
      <c r="D475" s="188"/>
      <c r="E475" s="176"/>
      <c r="F475" s="99">
        <v>2025</v>
      </c>
      <c r="G475" s="159">
        <v>0</v>
      </c>
      <c r="H475" s="124"/>
      <c r="I475" s="81"/>
      <c r="J475" s="81"/>
      <c r="K475" s="2">
        <v>0</v>
      </c>
      <c r="L475" s="81"/>
      <c r="M475" s="81"/>
      <c r="N475" s="81"/>
      <c r="O475" s="81"/>
      <c r="P475" s="81"/>
      <c r="Q475" s="81"/>
      <c r="R475" s="81"/>
      <c r="S475" s="81"/>
      <c r="T475" s="81"/>
      <c r="U475" s="81"/>
      <c r="V475" s="81"/>
      <c r="W475" s="81"/>
      <c r="X475" s="81"/>
      <c r="Y475" s="81"/>
      <c r="Z475" s="81"/>
      <c r="AA475" s="81"/>
      <c r="AB475" s="81"/>
      <c r="AC475" s="2">
        <v>0</v>
      </c>
      <c r="AD475" s="81"/>
      <c r="AE475" s="81"/>
      <c r="AF475" s="81"/>
      <c r="AG475" s="157"/>
    </row>
    <row r="476" spans="1:33" ht="34.5" customHeight="1" x14ac:dyDescent="0.25">
      <c r="A476" s="183"/>
      <c r="B476" s="186"/>
      <c r="C476" s="177"/>
      <c r="D476" s="189"/>
      <c r="E476" s="177"/>
      <c r="F476" s="158" t="s">
        <v>18</v>
      </c>
      <c r="G476" s="160">
        <f>SUM(G473:G475)</f>
        <v>3684.2</v>
      </c>
      <c r="H476" s="124"/>
      <c r="I476" s="81"/>
      <c r="J476" s="81"/>
      <c r="K476" s="10">
        <f>SUM(K473:K475)</f>
        <v>3500</v>
      </c>
      <c r="L476" s="81"/>
      <c r="M476" s="81"/>
      <c r="N476" s="81"/>
      <c r="O476" s="81"/>
      <c r="P476" s="81"/>
      <c r="Q476" s="81"/>
      <c r="R476" s="81"/>
      <c r="S476" s="81"/>
      <c r="T476" s="81"/>
      <c r="U476" s="81"/>
      <c r="V476" s="81"/>
      <c r="W476" s="81"/>
      <c r="X476" s="81"/>
      <c r="Y476" s="81"/>
      <c r="Z476" s="81"/>
      <c r="AA476" s="81"/>
      <c r="AB476" s="81"/>
      <c r="AC476" s="10">
        <f>SUM(AC473:AC475)</f>
        <v>184.2</v>
      </c>
      <c r="AD476" s="81"/>
      <c r="AE476" s="81"/>
      <c r="AF476" s="81"/>
      <c r="AG476" s="157"/>
    </row>
    <row r="477" spans="1:33" ht="21.75" customHeight="1" x14ac:dyDescent="0.25">
      <c r="A477" s="181">
        <v>14</v>
      </c>
      <c r="B477" s="184" t="s">
        <v>197</v>
      </c>
      <c r="C477" s="175" t="s">
        <v>206</v>
      </c>
      <c r="D477" s="187" t="s">
        <v>163</v>
      </c>
      <c r="E477" s="175" t="s">
        <v>138</v>
      </c>
      <c r="F477" s="99">
        <v>2023</v>
      </c>
      <c r="G477" s="159">
        <v>2369.3000000000002</v>
      </c>
      <c r="H477" s="124"/>
      <c r="I477" s="2">
        <v>0</v>
      </c>
      <c r="J477" s="81"/>
      <c r="K477" s="2">
        <v>2345.6</v>
      </c>
      <c r="L477" s="81"/>
      <c r="M477" s="81"/>
      <c r="N477" s="81"/>
      <c r="O477" s="81"/>
      <c r="P477" s="81"/>
      <c r="Q477" s="81"/>
      <c r="R477" s="81"/>
      <c r="S477" s="81"/>
      <c r="T477" s="81"/>
      <c r="U477" s="81"/>
      <c r="V477" s="81"/>
      <c r="W477" s="81"/>
      <c r="X477" s="81"/>
      <c r="Y477" s="81"/>
      <c r="Z477" s="81"/>
      <c r="AA477" s="81"/>
      <c r="AB477" s="81"/>
      <c r="AC477" s="2">
        <v>23.7</v>
      </c>
      <c r="AD477" s="81"/>
      <c r="AE477" s="81"/>
      <c r="AF477" s="81"/>
      <c r="AG477" s="162"/>
    </row>
    <row r="478" spans="1:33" ht="23.25" customHeight="1" x14ac:dyDescent="0.25">
      <c r="A478" s="182"/>
      <c r="B478" s="185"/>
      <c r="C478" s="176"/>
      <c r="D478" s="188"/>
      <c r="E478" s="176"/>
      <c r="F478" s="99">
        <v>2024</v>
      </c>
      <c r="G478" s="159">
        <v>72280</v>
      </c>
      <c r="H478" s="124"/>
      <c r="I478" s="2">
        <v>49993</v>
      </c>
      <c r="J478" s="81"/>
      <c r="K478" s="2">
        <v>22274</v>
      </c>
      <c r="L478" s="81"/>
      <c r="M478" s="81"/>
      <c r="N478" s="81"/>
      <c r="O478" s="81"/>
      <c r="P478" s="81"/>
      <c r="Q478" s="81"/>
      <c r="R478" s="81"/>
      <c r="S478" s="81"/>
      <c r="T478" s="81"/>
      <c r="U478" s="81"/>
      <c r="V478" s="81"/>
      <c r="W478" s="81"/>
      <c r="X478" s="81"/>
      <c r="Y478" s="81"/>
      <c r="Z478" s="81"/>
      <c r="AA478" s="81"/>
      <c r="AB478" s="81"/>
      <c r="AC478" s="2">
        <v>13</v>
      </c>
      <c r="AD478" s="81"/>
      <c r="AE478" s="81"/>
      <c r="AF478" s="81"/>
      <c r="AG478" s="162"/>
    </row>
    <row r="479" spans="1:33" ht="22.5" customHeight="1" x14ac:dyDescent="0.25">
      <c r="A479" s="182"/>
      <c r="B479" s="185"/>
      <c r="C479" s="176"/>
      <c r="D479" s="188"/>
      <c r="E479" s="176"/>
      <c r="F479" s="99">
        <v>2025</v>
      </c>
      <c r="G479" s="159">
        <v>0</v>
      </c>
      <c r="H479" s="124"/>
      <c r="I479" s="2">
        <v>0</v>
      </c>
      <c r="J479" s="81"/>
      <c r="K479" s="2">
        <v>0</v>
      </c>
      <c r="L479" s="81"/>
      <c r="M479" s="81"/>
      <c r="N479" s="81"/>
      <c r="O479" s="81"/>
      <c r="P479" s="81"/>
      <c r="Q479" s="81"/>
      <c r="R479" s="81"/>
      <c r="S479" s="81"/>
      <c r="T479" s="81"/>
      <c r="U479" s="81"/>
      <c r="V479" s="81"/>
      <c r="W479" s="81"/>
      <c r="X479" s="81"/>
      <c r="Y479" s="81"/>
      <c r="Z479" s="81"/>
      <c r="AA479" s="81"/>
      <c r="AB479" s="81"/>
      <c r="AC479" s="2">
        <v>0</v>
      </c>
      <c r="AD479" s="81"/>
      <c r="AE479" s="81"/>
      <c r="AF479" s="81"/>
      <c r="AG479" s="162"/>
    </row>
    <row r="480" spans="1:33" ht="39.75" customHeight="1" x14ac:dyDescent="0.25">
      <c r="A480" s="183"/>
      <c r="B480" s="186"/>
      <c r="C480" s="177"/>
      <c r="D480" s="189"/>
      <c r="E480" s="177"/>
      <c r="F480" s="158" t="s">
        <v>18</v>
      </c>
      <c r="G480" s="160">
        <f>SUM(G477:G479)</f>
        <v>74649.3</v>
      </c>
      <c r="H480" s="124"/>
      <c r="I480" s="10">
        <f>SUM(I477:I479)</f>
        <v>49993</v>
      </c>
      <c r="J480" s="81"/>
      <c r="K480" s="10">
        <f>SUM(K477:K479)</f>
        <v>24619.599999999999</v>
      </c>
      <c r="L480" s="81"/>
      <c r="M480" s="81"/>
      <c r="N480" s="81"/>
      <c r="O480" s="81"/>
      <c r="P480" s="81"/>
      <c r="Q480" s="81"/>
      <c r="R480" s="81"/>
      <c r="S480" s="81"/>
      <c r="T480" s="81"/>
      <c r="U480" s="81"/>
      <c r="V480" s="81"/>
      <c r="W480" s="81"/>
      <c r="X480" s="81"/>
      <c r="Y480" s="81"/>
      <c r="Z480" s="81"/>
      <c r="AA480" s="81"/>
      <c r="AB480" s="81"/>
      <c r="AC480" s="10">
        <f>SUM(AC477:AC479)</f>
        <v>36.700000000000003</v>
      </c>
      <c r="AD480" s="81"/>
      <c r="AE480" s="81"/>
      <c r="AF480" s="81"/>
      <c r="AG480" s="162"/>
    </row>
    <row r="481" spans="1:33" ht="105" customHeight="1" x14ac:dyDescent="0.25">
      <c r="A481" s="122">
        <v>15</v>
      </c>
      <c r="B481" s="170" t="s">
        <v>149</v>
      </c>
      <c r="C481" s="1"/>
      <c r="D481" s="127"/>
      <c r="E481" s="128" t="s">
        <v>150</v>
      </c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92"/>
    </row>
    <row r="482" spans="1:33" ht="23.25" customHeight="1" x14ac:dyDescent="0.25">
      <c r="A482" s="171">
        <v>16</v>
      </c>
      <c r="B482" s="172" t="s">
        <v>151</v>
      </c>
      <c r="C482" s="173" t="s">
        <v>248</v>
      </c>
      <c r="D482" s="174" t="s">
        <v>249</v>
      </c>
      <c r="E482" s="175" t="s">
        <v>150</v>
      </c>
      <c r="F482" s="1">
        <v>2023</v>
      </c>
      <c r="G482" s="2">
        <v>0</v>
      </c>
      <c r="H482" s="81"/>
      <c r="I482" s="81"/>
      <c r="J482" s="81"/>
      <c r="K482" s="2">
        <v>0</v>
      </c>
      <c r="L482" s="81"/>
      <c r="M482" s="81"/>
      <c r="N482" s="81"/>
      <c r="O482" s="81"/>
      <c r="P482" s="81"/>
      <c r="Q482" s="81"/>
      <c r="R482" s="81"/>
      <c r="S482" s="81"/>
      <c r="T482" s="81"/>
      <c r="U482" s="81"/>
      <c r="V482" s="81"/>
      <c r="W482" s="81"/>
      <c r="X482" s="81"/>
      <c r="Y482" s="81"/>
      <c r="Z482" s="81"/>
      <c r="AA482" s="81"/>
      <c r="AB482" s="81"/>
      <c r="AC482" s="2">
        <v>0</v>
      </c>
      <c r="AD482" s="81"/>
      <c r="AE482" s="81"/>
      <c r="AF482" s="81"/>
      <c r="AG482" s="107"/>
    </row>
    <row r="483" spans="1:33" ht="22.5" customHeight="1" x14ac:dyDescent="0.25">
      <c r="A483" s="171"/>
      <c r="B483" s="172"/>
      <c r="C483" s="173"/>
      <c r="D483" s="174"/>
      <c r="E483" s="176"/>
      <c r="F483" s="1">
        <v>2024</v>
      </c>
      <c r="G483" s="2">
        <v>2459.1</v>
      </c>
      <c r="H483" s="81"/>
      <c r="I483" s="81"/>
      <c r="J483" s="81"/>
      <c r="K483" s="2">
        <v>1721.4</v>
      </c>
      <c r="L483" s="81"/>
      <c r="M483" s="81"/>
      <c r="N483" s="81"/>
      <c r="O483" s="81"/>
      <c r="P483" s="81"/>
      <c r="Q483" s="81"/>
      <c r="R483" s="81"/>
      <c r="S483" s="81"/>
      <c r="T483" s="81"/>
      <c r="U483" s="81"/>
      <c r="V483" s="81"/>
      <c r="W483" s="81"/>
      <c r="X483" s="81"/>
      <c r="Y483" s="81"/>
      <c r="Z483" s="81"/>
      <c r="AA483" s="81"/>
      <c r="AB483" s="81"/>
      <c r="AC483" s="2">
        <v>737.7</v>
      </c>
      <c r="AD483" s="81"/>
      <c r="AE483" s="81"/>
      <c r="AF483" s="81"/>
      <c r="AG483" s="107"/>
    </row>
    <row r="484" spans="1:33" ht="21" customHeight="1" x14ac:dyDescent="0.25">
      <c r="A484" s="171"/>
      <c r="B484" s="172"/>
      <c r="C484" s="173"/>
      <c r="D484" s="174"/>
      <c r="E484" s="176"/>
      <c r="F484" s="1">
        <v>2025</v>
      </c>
      <c r="G484" s="2">
        <v>0</v>
      </c>
      <c r="H484" s="81"/>
      <c r="I484" s="81"/>
      <c r="J484" s="81"/>
      <c r="K484" s="2">
        <v>0</v>
      </c>
      <c r="L484" s="81"/>
      <c r="M484" s="81"/>
      <c r="N484" s="81"/>
      <c r="O484" s="81"/>
      <c r="P484" s="81"/>
      <c r="Q484" s="81"/>
      <c r="R484" s="81"/>
      <c r="S484" s="81"/>
      <c r="T484" s="81"/>
      <c r="U484" s="81"/>
      <c r="V484" s="81"/>
      <c r="W484" s="81"/>
      <c r="X484" s="81"/>
      <c r="Y484" s="81"/>
      <c r="Z484" s="81"/>
      <c r="AA484" s="81"/>
      <c r="AB484" s="81"/>
      <c r="AC484" s="2">
        <v>0</v>
      </c>
      <c r="AD484" s="81"/>
      <c r="AE484" s="81"/>
      <c r="AF484" s="81"/>
      <c r="AG484" s="107"/>
    </row>
    <row r="485" spans="1:33" ht="24" customHeight="1" x14ac:dyDescent="0.25">
      <c r="A485" s="171"/>
      <c r="B485" s="172"/>
      <c r="C485" s="173"/>
      <c r="D485" s="174"/>
      <c r="E485" s="176"/>
      <c r="F485" s="1">
        <v>2026</v>
      </c>
      <c r="G485" s="2">
        <v>0</v>
      </c>
      <c r="H485" s="81"/>
      <c r="I485" s="81"/>
      <c r="J485" s="81"/>
      <c r="K485" s="2">
        <v>0</v>
      </c>
      <c r="L485" s="81"/>
      <c r="M485" s="81"/>
      <c r="N485" s="81"/>
      <c r="O485" s="81"/>
      <c r="P485" s="81"/>
      <c r="Q485" s="81"/>
      <c r="R485" s="81"/>
      <c r="S485" s="81"/>
      <c r="T485" s="81"/>
      <c r="U485" s="81"/>
      <c r="V485" s="81"/>
      <c r="W485" s="81"/>
      <c r="X485" s="81"/>
      <c r="Y485" s="81"/>
      <c r="Z485" s="81"/>
      <c r="AA485" s="81"/>
      <c r="AB485" s="81"/>
      <c r="AC485" s="2">
        <v>0</v>
      </c>
      <c r="AD485" s="81"/>
      <c r="AE485" s="81"/>
      <c r="AF485" s="81"/>
      <c r="AG485" s="107"/>
    </row>
    <row r="486" spans="1:33" ht="33.75" customHeight="1" x14ac:dyDescent="0.25">
      <c r="A486" s="171"/>
      <c r="B486" s="172"/>
      <c r="C486" s="173"/>
      <c r="D486" s="174"/>
      <c r="E486" s="177"/>
      <c r="F486" s="9" t="s">
        <v>18</v>
      </c>
      <c r="G486" s="10">
        <f>SUM(G482:G485)</f>
        <v>2459.1</v>
      </c>
      <c r="H486" s="81"/>
      <c r="I486" s="81"/>
      <c r="J486" s="81"/>
      <c r="K486" s="10">
        <f>SUM(K482:K485)</f>
        <v>1721.4</v>
      </c>
      <c r="L486" s="81"/>
      <c r="M486" s="81"/>
      <c r="N486" s="81"/>
      <c r="O486" s="81"/>
      <c r="P486" s="81"/>
      <c r="Q486" s="81"/>
      <c r="R486" s="81"/>
      <c r="S486" s="81"/>
      <c r="T486" s="81"/>
      <c r="U486" s="81"/>
      <c r="V486" s="81"/>
      <c r="W486" s="81"/>
      <c r="X486" s="81"/>
      <c r="Y486" s="81"/>
      <c r="Z486" s="81"/>
      <c r="AA486" s="81"/>
      <c r="AB486" s="81"/>
      <c r="AC486" s="10">
        <f>SUM(AC482:AC485)</f>
        <v>737.7</v>
      </c>
      <c r="AD486" s="81"/>
      <c r="AE486" s="81"/>
      <c r="AF486" s="81"/>
      <c r="AG486" s="107"/>
    </row>
  </sheetData>
  <mergeCells count="475">
    <mergeCell ref="B85:B88"/>
    <mergeCell ref="C85:C88"/>
    <mergeCell ref="D85:D88"/>
    <mergeCell ref="E85:E88"/>
    <mergeCell ref="B89:B92"/>
    <mergeCell ref="C89:C92"/>
    <mergeCell ref="D89:D92"/>
    <mergeCell ref="E89:E92"/>
    <mergeCell ref="A72:A92"/>
    <mergeCell ref="D72:D75"/>
    <mergeCell ref="E72:E75"/>
    <mergeCell ref="C76:C80"/>
    <mergeCell ref="C81:C84"/>
    <mergeCell ref="E76:E80"/>
    <mergeCell ref="E81:E84"/>
    <mergeCell ref="D76:D80"/>
    <mergeCell ref="D81:D84"/>
    <mergeCell ref="B81:B84"/>
    <mergeCell ref="B392:B397"/>
    <mergeCell ref="C392:C397"/>
    <mergeCell ref="D392:D397"/>
    <mergeCell ref="B404:B408"/>
    <mergeCell ref="D404:D408"/>
    <mergeCell ref="D388:D391"/>
    <mergeCell ref="A403:AG403"/>
    <mergeCell ref="A398:A401"/>
    <mergeCell ref="B398:B401"/>
    <mergeCell ref="C398:C401"/>
    <mergeCell ref="D398:D401"/>
    <mergeCell ref="E398:E401"/>
    <mergeCell ref="A93:A97"/>
    <mergeCell ref="D433:D437"/>
    <mergeCell ref="E433:E437"/>
    <mergeCell ref="B433:B437"/>
    <mergeCell ref="C433:C437"/>
    <mergeCell ref="E445:E454"/>
    <mergeCell ref="C423:C427"/>
    <mergeCell ref="B423:B427"/>
    <mergeCell ref="F418:F420"/>
    <mergeCell ref="B288:B291"/>
    <mergeCell ref="E360:E364"/>
    <mergeCell ref="D376:D382"/>
    <mergeCell ref="C365:C368"/>
    <mergeCell ref="C383:C387"/>
    <mergeCell ref="E376:E382"/>
    <mergeCell ref="D383:D387"/>
    <mergeCell ref="E383:E387"/>
    <mergeCell ref="B259:B262"/>
    <mergeCell ref="B263:B266"/>
    <mergeCell ref="C414:C422"/>
    <mergeCell ref="D414:D422"/>
    <mergeCell ref="E414:E422"/>
    <mergeCell ref="C438:C444"/>
    <mergeCell ref="D438:D444"/>
    <mergeCell ref="AG428:AG432"/>
    <mergeCell ref="U418:U420"/>
    <mergeCell ref="N418:N420"/>
    <mergeCell ref="AG414:AG422"/>
    <mergeCell ref="A460:A464"/>
    <mergeCell ref="B455:B459"/>
    <mergeCell ref="C455:C459"/>
    <mergeCell ref="D455:D459"/>
    <mergeCell ref="E455:E459"/>
    <mergeCell ref="A455:A459"/>
    <mergeCell ref="B445:B454"/>
    <mergeCell ref="A445:A454"/>
    <mergeCell ref="C445:C454"/>
    <mergeCell ref="D445:D454"/>
    <mergeCell ref="E460:E464"/>
    <mergeCell ref="D460:D464"/>
    <mergeCell ref="C460:C464"/>
    <mergeCell ref="B460:B464"/>
    <mergeCell ref="AG433:AG437"/>
    <mergeCell ref="AF418:AF420"/>
    <mergeCell ref="G418:G420"/>
    <mergeCell ref="H418:H420"/>
    <mergeCell ref="T418:T420"/>
    <mergeCell ref="AB418:AB420"/>
    <mergeCell ref="M418:M420"/>
    <mergeCell ref="AE418:AE420"/>
    <mergeCell ref="AC418:AC420"/>
    <mergeCell ref="J418:J420"/>
    <mergeCell ref="K418:K420"/>
    <mergeCell ref="L418:L420"/>
    <mergeCell ref="AA418:AA420"/>
    <mergeCell ref="C376:C382"/>
    <mergeCell ref="D409:D413"/>
    <mergeCell ref="V418:V420"/>
    <mergeCell ref="W418:W420"/>
    <mergeCell ref="X418:X420"/>
    <mergeCell ref="Y418:Y420"/>
    <mergeCell ref="R418:R420"/>
    <mergeCell ref="S418:S420"/>
    <mergeCell ref="O418:O420"/>
    <mergeCell ref="P418:P420"/>
    <mergeCell ref="Q418:Q420"/>
    <mergeCell ref="Z418:Z420"/>
    <mergeCell ref="I418:I419"/>
    <mergeCell ref="A438:A444"/>
    <mergeCell ref="B438:B444"/>
    <mergeCell ref="E438:E444"/>
    <mergeCell ref="A433:A437"/>
    <mergeCell ref="A414:A422"/>
    <mergeCell ref="B414:B422"/>
    <mergeCell ref="D423:D427"/>
    <mergeCell ref="A428:A432"/>
    <mergeCell ref="E428:E432"/>
    <mergeCell ref="D428:D432"/>
    <mergeCell ref="C428:C432"/>
    <mergeCell ref="A423:A427"/>
    <mergeCell ref="E423:E427"/>
    <mergeCell ref="B428:B432"/>
    <mergeCell ref="C360:C364"/>
    <mergeCell ref="A409:A413"/>
    <mergeCell ref="C409:C413"/>
    <mergeCell ref="AG388:AG391"/>
    <mergeCell ref="AG404:AG408"/>
    <mergeCell ref="E404:E408"/>
    <mergeCell ref="A369:A375"/>
    <mergeCell ref="B369:B375"/>
    <mergeCell ref="C369:C375"/>
    <mergeCell ref="E369:E375"/>
    <mergeCell ref="E388:E391"/>
    <mergeCell ref="E392:E397"/>
    <mergeCell ref="A404:A408"/>
    <mergeCell ref="A376:A382"/>
    <mergeCell ref="A383:A387"/>
    <mergeCell ref="B383:B387"/>
    <mergeCell ref="A388:A391"/>
    <mergeCell ref="B388:B391"/>
    <mergeCell ref="C388:C391"/>
    <mergeCell ref="B376:B382"/>
    <mergeCell ref="AG369:AG375"/>
    <mergeCell ref="D369:D375"/>
    <mergeCell ref="AG376:AG382"/>
    <mergeCell ref="A392:A397"/>
    <mergeCell ref="A255:A295"/>
    <mergeCell ref="B292:B295"/>
    <mergeCell ref="C255:C295"/>
    <mergeCell ref="D255:D295"/>
    <mergeCell ref="E255:E295"/>
    <mergeCell ref="C331:C336"/>
    <mergeCell ref="B343:B348"/>
    <mergeCell ref="C343:C348"/>
    <mergeCell ref="D355:D359"/>
    <mergeCell ref="B337:B342"/>
    <mergeCell ref="C337:C342"/>
    <mergeCell ref="D296:D304"/>
    <mergeCell ref="B284:B287"/>
    <mergeCell ref="B312:B315"/>
    <mergeCell ref="D316:D319"/>
    <mergeCell ref="D337:D342"/>
    <mergeCell ref="E337:E342"/>
    <mergeCell ref="B331:B336"/>
    <mergeCell ref="E326:E330"/>
    <mergeCell ref="E343:E348"/>
    <mergeCell ref="B296:B304"/>
    <mergeCell ref="B326:B330"/>
    <mergeCell ref="D320:D325"/>
    <mergeCell ref="E349:E354"/>
    <mergeCell ref="A320:A325"/>
    <mergeCell ref="B320:B325"/>
    <mergeCell ref="C320:C325"/>
    <mergeCell ref="C296:C304"/>
    <mergeCell ref="D305:D310"/>
    <mergeCell ref="B305:B310"/>
    <mergeCell ref="C305:C310"/>
    <mergeCell ref="D312:D315"/>
    <mergeCell ref="C316:C319"/>
    <mergeCell ref="A296:A304"/>
    <mergeCell ref="A305:A310"/>
    <mergeCell ref="B316:B319"/>
    <mergeCell ref="C312:C315"/>
    <mergeCell ref="C198:C205"/>
    <mergeCell ref="D198:D205"/>
    <mergeCell ref="B193:B197"/>
    <mergeCell ref="A223:A230"/>
    <mergeCell ref="B223:B230"/>
    <mergeCell ref="A240:A244"/>
    <mergeCell ref="C240:C244"/>
    <mergeCell ref="D240:D244"/>
    <mergeCell ref="A231:A238"/>
    <mergeCell ref="B231:B238"/>
    <mergeCell ref="C231:C238"/>
    <mergeCell ref="C223:C230"/>
    <mergeCell ref="B198:B205"/>
    <mergeCell ref="B207:B214"/>
    <mergeCell ref="C207:C214"/>
    <mergeCell ref="B215:B222"/>
    <mergeCell ref="C215:C222"/>
    <mergeCell ref="D231:D238"/>
    <mergeCell ref="A104:A109"/>
    <mergeCell ref="B104:B109"/>
    <mergeCell ref="AG98:AG103"/>
    <mergeCell ref="AG104:AG109"/>
    <mergeCell ref="AG119:AG122"/>
    <mergeCell ref="B119:B122"/>
    <mergeCell ref="E98:E103"/>
    <mergeCell ref="E104:E109"/>
    <mergeCell ref="A111:A155"/>
    <mergeCell ref="C111:C155"/>
    <mergeCell ref="D111:D155"/>
    <mergeCell ref="E111:E155"/>
    <mergeCell ref="AG147:AG151"/>
    <mergeCell ref="AG152:AG155"/>
    <mergeCell ref="B123:B126"/>
    <mergeCell ref="B127:B130"/>
    <mergeCell ref="B115:B118"/>
    <mergeCell ref="B135:B138"/>
    <mergeCell ref="AG127:AG130"/>
    <mergeCell ref="AG143:AG146"/>
    <mergeCell ref="C104:C109"/>
    <mergeCell ref="D104:D109"/>
    <mergeCell ref="B143:B146"/>
    <mergeCell ref="AG111:AG114"/>
    <mergeCell ref="A3:AG3"/>
    <mergeCell ref="A4:AG4"/>
    <mergeCell ref="G9:H9"/>
    <mergeCell ref="I9:J9"/>
    <mergeCell ref="K9:L9"/>
    <mergeCell ref="M9:N9"/>
    <mergeCell ref="O9:P9"/>
    <mergeCell ref="A8:A10"/>
    <mergeCell ref="B8:B10"/>
    <mergeCell ref="C8:C10"/>
    <mergeCell ref="D8:D10"/>
    <mergeCell ref="E8:E10"/>
    <mergeCell ref="AG8:AG10"/>
    <mergeCell ref="Q9:R9"/>
    <mergeCell ref="W9:X9"/>
    <mergeCell ref="S9:T9"/>
    <mergeCell ref="F8:AF8"/>
    <mergeCell ref="AC9:AD9"/>
    <mergeCell ref="AE9:AF9"/>
    <mergeCell ref="AA9:AB9"/>
    <mergeCell ref="Y9:Z9"/>
    <mergeCell ref="U9:V9"/>
    <mergeCell ref="A12:A23"/>
    <mergeCell ref="B12:B23"/>
    <mergeCell ref="B131:B134"/>
    <mergeCell ref="A65:A70"/>
    <mergeCell ref="A24:A35"/>
    <mergeCell ref="B24:B35"/>
    <mergeCell ref="D24:D35"/>
    <mergeCell ref="E24:E35"/>
    <mergeCell ref="A98:A103"/>
    <mergeCell ref="B98:B103"/>
    <mergeCell ref="C98:C103"/>
    <mergeCell ref="D98:D103"/>
    <mergeCell ref="A42:A46"/>
    <mergeCell ref="A53:A58"/>
    <mergeCell ref="B53:B58"/>
    <mergeCell ref="C53:C58"/>
    <mergeCell ref="D53:D58"/>
    <mergeCell ref="E53:E58"/>
    <mergeCell ref="B93:B97"/>
    <mergeCell ref="A36:A41"/>
    <mergeCell ref="C24:C35"/>
    <mergeCell ref="D47:D52"/>
    <mergeCell ref="E47:E52"/>
    <mergeCell ref="B42:B46"/>
    <mergeCell ref="E36:E41"/>
    <mergeCell ref="AG53:AG58"/>
    <mergeCell ref="M76:M77"/>
    <mergeCell ref="A59:A64"/>
    <mergeCell ref="B65:B70"/>
    <mergeCell ref="K76:K77"/>
    <mergeCell ref="L76:L77"/>
    <mergeCell ref="C65:C70"/>
    <mergeCell ref="D65:D70"/>
    <mergeCell ref="B36:B41"/>
    <mergeCell ref="B59:B64"/>
    <mergeCell ref="C59:C64"/>
    <mergeCell ref="A47:A52"/>
    <mergeCell ref="B47:B52"/>
    <mergeCell ref="C47:C52"/>
    <mergeCell ref="AG59:AG64"/>
    <mergeCell ref="AG71:AG80"/>
    <mergeCell ref="G76:G77"/>
    <mergeCell ref="H76:H77"/>
    <mergeCell ref="B76:B80"/>
    <mergeCell ref="B72:B75"/>
    <mergeCell ref="C72:C75"/>
    <mergeCell ref="AG65:AG70"/>
    <mergeCell ref="C12:C23"/>
    <mergeCell ref="D12:D23"/>
    <mergeCell ref="AG166:AG174"/>
    <mergeCell ref="AG131:AG134"/>
    <mergeCell ref="AG135:AG138"/>
    <mergeCell ref="AG139:AG142"/>
    <mergeCell ref="E12:E23"/>
    <mergeCell ref="E156:E160"/>
    <mergeCell ref="AG12:AG23"/>
    <mergeCell ref="AG36:AG41"/>
    <mergeCell ref="AG24:AG35"/>
    <mergeCell ref="AG47:AG52"/>
    <mergeCell ref="D42:D46"/>
    <mergeCell ref="E42:E46"/>
    <mergeCell ref="E65:E70"/>
    <mergeCell ref="AG42:AG46"/>
    <mergeCell ref="D59:D64"/>
    <mergeCell ref="E59:E64"/>
    <mergeCell ref="E161:E165"/>
    <mergeCell ref="C36:C41"/>
    <mergeCell ref="E93:E97"/>
    <mergeCell ref="F76:F77"/>
    <mergeCell ref="C42:C46"/>
    <mergeCell ref="D36:D41"/>
    <mergeCell ref="AG215:AG222"/>
    <mergeCell ref="AG207:AG214"/>
    <mergeCell ref="E193:E197"/>
    <mergeCell ref="E198:E205"/>
    <mergeCell ref="E185:E192"/>
    <mergeCell ref="E166:E174"/>
    <mergeCell ref="AG193:AG197"/>
    <mergeCell ref="E207:E214"/>
    <mergeCell ref="AG198:AG205"/>
    <mergeCell ref="AG185:AG192"/>
    <mergeCell ref="AG115:AG118"/>
    <mergeCell ref="AG161:AG165"/>
    <mergeCell ref="AG156:AG160"/>
    <mergeCell ref="N76:N77"/>
    <mergeCell ref="AG123:AG126"/>
    <mergeCell ref="J76:J77"/>
    <mergeCell ref="I76:I77"/>
    <mergeCell ref="AG175:AG179"/>
    <mergeCell ref="AG180:AG184"/>
    <mergeCell ref="AG93:AG97"/>
    <mergeCell ref="B111:B114"/>
    <mergeCell ref="B139:B142"/>
    <mergeCell ref="C180:C184"/>
    <mergeCell ref="B185:B192"/>
    <mergeCell ref="C185:C192"/>
    <mergeCell ref="D185:D192"/>
    <mergeCell ref="E180:E184"/>
    <mergeCell ref="E175:E179"/>
    <mergeCell ref="C93:C97"/>
    <mergeCell ref="D93:D97"/>
    <mergeCell ref="C166:C174"/>
    <mergeCell ref="D175:D179"/>
    <mergeCell ref="D180:D184"/>
    <mergeCell ref="B147:B151"/>
    <mergeCell ref="B166:B174"/>
    <mergeCell ref="D161:D165"/>
    <mergeCell ref="B161:B165"/>
    <mergeCell ref="C161:C165"/>
    <mergeCell ref="D166:D174"/>
    <mergeCell ref="B152:B155"/>
    <mergeCell ref="B180:B184"/>
    <mergeCell ref="A185:A192"/>
    <mergeCell ref="A156:A160"/>
    <mergeCell ref="B156:B160"/>
    <mergeCell ref="C156:C160"/>
    <mergeCell ref="D156:D160"/>
    <mergeCell ref="A175:A179"/>
    <mergeCell ref="B175:B179"/>
    <mergeCell ref="C175:C179"/>
    <mergeCell ref="C250:C253"/>
    <mergeCell ref="D250:D253"/>
    <mergeCell ref="A250:A253"/>
    <mergeCell ref="B250:B253"/>
    <mergeCell ref="A166:A174"/>
    <mergeCell ref="A161:A165"/>
    <mergeCell ref="A180:A184"/>
    <mergeCell ref="D193:D197"/>
    <mergeCell ref="A193:A197"/>
    <mergeCell ref="D207:D214"/>
    <mergeCell ref="A215:A222"/>
    <mergeCell ref="B240:B244"/>
    <mergeCell ref="D223:D230"/>
    <mergeCell ref="C193:C197"/>
    <mergeCell ref="A198:A205"/>
    <mergeCell ref="A207:A214"/>
    <mergeCell ref="A326:A330"/>
    <mergeCell ref="C326:C330"/>
    <mergeCell ref="D326:D330"/>
    <mergeCell ref="A337:A342"/>
    <mergeCell ref="AG296:AG304"/>
    <mergeCell ref="AG223:AG230"/>
    <mergeCell ref="AG231:AG238"/>
    <mergeCell ref="AG240:AG244"/>
    <mergeCell ref="AG316:AG319"/>
    <mergeCell ref="AG331:AG336"/>
    <mergeCell ref="AG255:AG295"/>
    <mergeCell ref="AG250:AG253"/>
    <mergeCell ref="AG245:AG249"/>
    <mergeCell ref="AG320:AG325"/>
    <mergeCell ref="AG305:AG310"/>
    <mergeCell ref="AG312:AG315"/>
    <mergeCell ref="AG326:AG330"/>
    <mergeCell ref="AG337:AG342"/>
    <mergeCell ref="E245:E249"/>
    <mergeCell ref="A245:A249"/>
    <mergeCell ref="B245:B249"/>
    <mergeCell ref="C245:C249"/>
    <mergeCell ref="D245:D249"/>
    <mergeCell ref="E250:E253"/>
    <mergeCell ref="E231:E238"/>
    <mergeCell ref="B267:B270"/>
    <mergeCell ref="D215:D222"/>
    <mergeCell ref="E320:E325"/>
    <mergeCell ref="E316:E319"/>
    <mergeCell ref="E223:E230"/>
    <mergeCell ref="E215:E222"/>
    <mergeCell ref="E240:E244"/>
    <mergeCell ref="B279:B283"/>
    <mergeCell ref="B255:B258"/>
    <mergeCell ref="B275:B278"/>
    <mergeCell ref="B271:B274"/>
    <mergeCell ref="E312:E315"/>
    <mergeCell ref="E296:E304"/>
    <mergeCell ref="E305:E310"/>
    <mergeCell ref="AG469:AG472"/>
    <mergeCell ref="A473:A476"/>
    <mergeCell ref="B473:B476"/>
    <mergeCell ref="C473:C476"/>
    <mergeCell ref="D473:D476"/>
    <mergeCell ref="E473:E476"/>
    <mergeCell ref="AG445:AG454"/>
    <mergeCell ref="AG455:AG459"/>
    <mergeCell ref="AG460:AG464"/>
    <mergeCell ref="AG465:AG468"/>
    <mergeCell ref="A465:A468"/>
    <mergeCell ref="B465:B468"/>
    <mergeCell ref="C465:C468"/>
    <mergeCell ref="D465:D468"/>
    <mergeCell ref="E465:E468"/>
    <mergeCell ref="AG438:AG444"/>
    <mergeCell ref="B409:B413"/>
    <mergeCell ref="A331:A336"/>
    <mergeCell ref="E365:E368"/>
    <mergeCell ref="D365:D368"/>
    <mergeCell ref="E331:E336"/>
    <mergeCell ref="A365:A368"/>
    <mergeCell ref="B365:B368"/>
    <mergeCell ref="A360:A364"/>
    <mergeCell ref="E409:E413"/>
    <mergeCell ref="C404:C408"/>
    <mergeCell ref="D343:D348"/>
    <mergeCell ref="AG423:AG427"/>
    <mergeCell ref="AG409:AG413"/>
    <mergeCell ref="AG383:AG387"/>
    <mergeCell ref="AG365:AG368"/>
    <mergeCell ref="AG360:AG364"/>
    <mergeCell ref="AG355:AG359"/>
    <mergeCell ref="AG349:AG354"/>
    <mergeCell ref="AG343:AG348"/>
    <mergeCell ref="D360:D364"/>
    <mergeCell ref="E355:E359"/>
    <mergeCell ref="D349:D354"/>
    <mergeCell ref="B360:B364"/>
    <mergeCell ref="A482:A486"/>
    <mergeCell ref="B482:B486"/>
    <mergeCell ref="C482:C486"/>
    <mergeCell ref="D482:D486"/>
    <mergeCell ref="E482:E486"/>
    <mergeCell ref="A312:A319"/>
    <mergeCell ref="A477:A480"/>
    <mergeCell ref="B477:B480"/>
    <mergeCell ref="C477:C480"/>
    <mergeCell ref="D477:D480"/>
    <mergeCell ref="E477:E480"/>
    <mergeCell ref="A469:A472"/>
    <mergeCell ref="B469:B472"/>
    <mergeCell ref="C469:C472"/>
    <mergeCell ref="D469:D472"/>
    <mergeCell ref="E469:E472"/>
    <mergeCell ref="A343:A348"/>
    <mergeCell ref="D331:D336"/>
    <mergeCell ref="A355:A359"/>
    <mergeCell ref="B355:B359"/>
    <mergeCell ref="C355:C359"/>
    <mergeCell ref="A349:A354"/>
    <mergeCell ref="B349:B354"/>
    <mergeCell ref="C349:C354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TeemoshenkovaLN</cp:lastModifiedBy>
  <cp:lastPrinted>2023-05-02T12:55:37Z</cp:lastPrinted>
  <dcterms:created xsi:type="dcterms:W3CDTF">2013-12-18T10:32:35Z</dcterms:created>
  <dcterms:modified xsi:type="dcterms:W3CDTF">2024-08-06T11:38:56Z</dcterms:modified>
</cp:coreProperties>
</file>