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70" windowHeight="10815" tabRatio="330"/>
  </bookViews>
  <sheets>
    <sheet name="формулы" sheetId="1" r:id="rId1"/>
    <sheet name="на печать" sheetId="2" r:id="rId2"/>
    <sheet name="Лист3" sheetId="3" r:id="rId3"/>
  </sheets>
  <definedNames>
    <definedName name="_xlnm.Print_Titles" localSheetId="0">формулы!$6:$6</definedName>
    <definedName name="_xlnm.Print_Area" localSheetId="0">формулы!$A$1:$R$47</definedName>
  </definedNames>
  <calcPr calcId="162913"/>
</workbook>
</file>

<file path=xl/calcChain.xml><?xml version="1.0" encoding="utf-8"?>
<calcChain xmlns="http://schemas.openxmlformats.org/spreadsheetml/2006/main">
  <c r="E26" i="1" l="1"/>
  <c r="E45" i="1" l="1"/>
  <c r="E44" i="1"/>
  <c r="E43" i="1"/>
  <c r="E42" i="1"/>
  <c r="E32" i="1" l="1"/>
  <c r="E27" i="1"/>
  <c r="E10" i="1"/>
  <c r="F21" i="1" l="1"/>
  <c r="H43" i="1"/>
  <c r="I43" i="1"/>
  <c r="J43" i="1"/>
  <c r="F39" i="1"/>
  <c r="F38" i="1"/>
  <c r="H38" i="1"/>
  <c r="I38" i="1"/>
  <c r="F37" i="1"/>
  <c r="F36" i="1" s="1"/>
  <c r="E36" i="1" s="1"/>
  <c r="H37" i="1"/>
  <c r="I37" i="1"/>
  <c r="J37" i="1"/>
  <c r="E33" i="1"/>
  <c r="E28" i="1"/>
  <c r="E29" i="1"/>
  <c r="E18" i="1"/>
  <c r="E11" i="1"/>
  <c r="E37" i="1"/>
  <c r="J17" i="1"/>
  <c r="H19" i="1"/>
  <c r="H44" i="1" s="1"/>
  <c r="H42" i="1" s="1"/>
  <c r="G14" i="1"/>
  <c r="H14" i="1" s="1"/>
  <c r="J20" i="1"/>
  <c r="J45" i="1" s="1"/>
  <c r="J12" i="1"/>
  <c r="J38" i="1" s="1"/>
  <c r="I19" i="1"/>
  <c r="I44" i="1" s="1"/>
  <c r="I42" i="1" s="1"/>
  <c r="E12" i="1"/>
  <c r="E38" i="1" s="1"/>
  <c r="H21" i="1" l="1"/>
  <c r="I14" i="1"/>
  <c r="F17" i="1"/>
  <c r="E17" i="1" s="1"/>
  <c r="G21" i="1"/>
  <c r="J19" i="1"/>
  <c r="J44" i="1" l="1"/>
  <c r="J42" i="1" s="1"/>
  <c r="E19" i="1"/>
  <c r="J14" i="1"/>
  <c r="I21" i="1"/>
  <c r="J21" i="1" l="1"/>
  <c r="E21" i="1" s="1"/>
  <c r="E14" i="1"/>
</calcChain>
</file>

<file path=xl/sharedStrings.xml><?xml version="1.0" encoding="utf-8"?>
<sst xmlns="http://schemas.openxmlformats.org/spreadsheetml/2006/main" count="181" uniqueCount="41">
  <si>
    <t>х</t>
  </si>
  <si>
    <t>всего</t>
  </si>
  <si>
    <t>областной бюджет</t>
  </si>
  <si>
    <t>местные бюджеты</t>
  </si>
  <si>
    <t>№ п/п</t>
  </si>
  <si>
    <t>Наименование</t>
  </si>
  <si>
    <t>Исполнитель мероприятия</t>
  </si>
  <si>
    <t>2018 год</t>
  </si>
  <si>
    <t>Источник финансового обеспечения</t>
  </si>
  <si>
    <t>2019 год</t>
  </si>
  <si>
    <t>внебюджетные источники</t>
  </si>
  <si>
    <t>Предоставление субсидий для софинансирования расходов бюджетов муниципальных образований Смоленской области на поддержку мероприятий по благоустройству дворовых территорий, расположенных на территориях муниципальных образований Смоленской области</t>
  </si>
  <si>
    <t>Предоставление субсидий для софинансирования расходов бюджетов муниципальных образований Смоленской области на обустройство мест массового посещения граждан</t>
  </si>
  <si>
    <t>2020 год</t>
  </si>
  <si>
    <t>Количество благоустроенных дворовых территорий  в соответствующем году (ед.)</t>
  </si>
  <si>
    <t>Количество обустроенных мест массового посещения граждан в соответствующем году (ед.)</t>
  </si>
  <si>
    <t>1.1.</t>
  </si>
  <si>
    <t>1.2.</t>
  </si>
  <si>
    <t xml:space="preserve"> Повышение уровня благоустройства на территорий Ельнинского городского поселения Ельнинского района Смоленской области</t>
  </si>
  <si>
    <t>Объем средств на реализацию муниципальной программы на очередной финансовый год и плановый период (тыс. рублей)</t>
  </si>
  <si>
    <t xml:space="preserve">Планируемое значение показателя реализации муниципальной программы  на очередной финансовый год и плановый период </t>
  </si>
  <si>
    <t>2021 год</t>
  </si>
  <si>
    <t>2022 год</t>
  </si>
  <si>
    <t>2.1.</t>
  </si>
  <si>
    <t>2.2.</t>
  </si>
  <si>
    <t>3</t>
  </si>
  <si>
    <t>Отдел жилищно –  коммунального  и городского хозяйства Администрации  муниципального образования «Ельнинский район» Смоленской области</t>
  </si>
  <si>
    <t xml:space="preserve"> Приложение к постановлению Администрации муниципального образования "Ельнинский район" Смоленской области                            от "   "______2019г. №_____                                        Приложение № 3
к     муниципальной       программе   «Формирование современной городской среды на территории Ельнинского городского поселения Ельнинского района Смоленской области»   
</t>
  </si>
  <si>
    <t xml:space="preserve"> ПЛАН 
  реализации муниципальной программы  «Формирование современной городской среды на территории Ельнинского городского поселения Ельнинского района Смоленской области»  </t>
  </si>
  <si>
    <t>Основное мероприятие № 1. Благоустройство дворовых территорий (план)</t>
  </si>
  <si>
    <t>Основное мероприятие № 1. Благоустройство дворовых территорий (факт)</t>
  </si>
  <si>
    <t xml:space="preserve"> из них:федеральный бюджет</t>
  </si>
  <si>
    <t>из них:федеральный бюджет</t>
  </si>
  <si>
    <t>Основное мероприятие № 2. Обустройство мест массового посещения граждан (план)</t>
  </si>
  <si>
    <t>Основное мероприятие № 2. Обустройство мест массового посещения граждан (факт)</t>
  </si>
  <si>
    <t>Всего по муниципальной программе (план)</t>
  </si>
  <si>
    <t>Всего по муниципальной программе (факт)</t>
  </si>
  <si>
    <t>2023 год</t>
  </si>
  <si>
    <t xml:space="preserve">  </t>
  </si>
  <si>
    <t>2024 год</t>
  </si>
  <si>
    <t>4247.7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</si>
</sst>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5" fillId="2" borderId="12" xfId="0" applyNumberFormat="1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topLeftCell="B40" zoomScale="68" zoomScaleNormal="68" zoomScaleSheetLayoutView="50" workbookViewId="0">
      <selection activeCell="F61" sqref="F61"/>
    </sheetView>
  </sheetViews>
  <sheetFormatPr defaultRowHeight="15" x14ac:dyDescent="0.25"/>
  <cols>
    <col min="1" max="1" width="7.28515625" style="1" customWidth="1"/>
    <col min="2" max="2" width="65.5703125" style="2" customWidth="1"/>
    <col min="3" max="3" width="32.7109375" style="1" customWidth="1"/>
    <col min="4" max="4" width="20.7109375" style="1" customWidth="1"/>
    <col min="5" max="5" width="19.85546875" style="1" customWidth="1"/>
    <col min="6" max="6" width="16.140625" style="1" customWidth="1"/>
    <col min="7" max="7" width="15.5703125" style="1" customWidth="1"/>
    <col min="8" max="13" width="15" style="1" customWidth="1"/>
    <col min="14" max="16" width="13.85546875" style="1" customWidth="1"/>
    <col min="17" max="17" width="14" style="1" customWidth="1"/>
    <col min="18" max="18" width="18.28515625" style="1" customWidth="1"/>
    <col min="19" max="19" width="14.7109375" style="1" customWidth="1"/>
    <col min="20" max="20" width="12.5703125" style="1" bestFit="1" customWidth="1"/>
    <col min="21" max="21" width="12.7109375" style="1" bestFit="1" customWidth="1"/>
    <col min="22" max="16384" width="9.140625" style="1"/>
  </cols>
  <sheetData>
    <row r="1" spans="1:21" ht="89.25" customHeight="1" x14ac:dyDescent="0.25">
      <c r="F1" s="77" t="s">
        <v>27</v>
      </c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1" ht="84.75" customHeight="1" x14ac:dyDescent="0.25">
      <c r="A2" s="78" t="s">
        <v>28</v>
      </c>
      <c r="B2" s="78"/>
      <c r="C2" s="78"/>
      <c r="D2" s="78"/>
      <c r="E2" s="79"/>
      <c r="F2" s="79"/>
      <c r="G2" s="79"/>
      <c r="H2" s="79"/>
      <c r="I2" s="79"/>
      <c r="J2" s="79"/>
      <c r="K2" s="79"/>
      <c r="L2" s="79"/>
      <c r="M2" s="79"/>
      <c r="N2" s="78"/>
      <c r="O2" s="78"/>
      <c r="P2" s="78"/>
      <c r="Q2" s="63"/>
      <c r="R2" s="63"/>
    </row>
    <row r="3" spans="1:21" ht="15" customHeight="1" x14ac:dyDescent="0.25">
      <c r="A3" s="80" t="s">
        <v>4</v>
      </c>
      <c r="B3" s="80" t="s">
        <v>5</v>
      </c>
      <c r="C3" s="80" t="s">
        <v>6</v>
      </c>
      <c r="D3" s="81" t="s">
        <v>8</v>
      </c>
      <c r="E3" s="85" t="s">
        <v>19</v>
      </c>
      <c r="F3" s="85"/>
      <c r="G3" s="85"/>
      <c r="H3" s="85"/>
      <c r="I3" s="85"/>
      <c r="J3" s="85"/>
      <c r="K3" s="47"/>
      <c r="L3" s="48"/>
      <c r="M3" s="87" t="s">
        <v>20</v>
      </c>
      <c r="N3" s="85"/>
      <c r="O3" s="85"/>
      <c r="P3" s="85"/>
      <c r="Q3" s="88"/>
      <c r="R3" s="88"/>
      <c r="S3" s="61"/>
      <c r="T3" s="62"/>
    </row>
    <row r="4" spans="1:21" ht="51" customHeight="1" x14ac:dyDescent="0.25">
      <c r="A4" s="80"/>
      <c r="B4" s="80"/>
      <c r="C4" s="84"/>
      <c r="D4" s="82"/>
      <c r="E4" s="86"/>
      <c r="F4" s="86"/>
      <c r="G4" s="86"/>
      <c r="H4" s="86"/>
      <c r="I4" s="86"/>
      <c r="J4" s="86"/>
      <c r="K4" s="49"/>
      <c r="L4" s="50"/>
      <c r="M4" s="89"/>
      <c r="N4" s="86"/>
      <c r="O4" s="86"/>
      <c r="P4" s="86"/>
      <c r="Q4" s="86"/>
      <c r="R4" s="86"/>
      <c r="S4" s="63"/>
      <c r="T4" s="64"/>
      <c r="U4" s="65"/>
    </row>
    <row r="5" spans="1:21" ht="15.75" x14ac:dyDescent="0.25">
      <c r="A5" s="80"/>
      <c r="B5" s="80"/>
      <c r="C5" s="84"/>
      <c r="D5" s="83"/>
      <c r="E5" s="51" t="s">
        <v>1</v>
      </c>
      <c r="F5" s="3" t="s">
        <v>7</v>
      </c>
      <c r="G5" s="3" t="s">
        <v>9</v>
      </c>
      <c r="H5" s="3" t="s">
        <v>13</v>
      </c>
      <c r="I5" s="3" t="s">
        <v>21</v>
      </c>
      <c r="J5" s="3" t="s">
        <v>22</v>
      </c>
      <c r="K5" s="3" t="s">
        <v>37</v>
      </c>
      <c r="L5" s="3">
        <v>2024</v>
      </c>
      <c r="M5" s="3" t="s">
        <v>1</v>
      </c>
      <c r="N5" s="3" t="s">
        <v>7</v>
      </c>
      <c r="O5" s="3" t="s">
        <v>9</v>
      </c>
      <c r="P5" s="3" t="s">
        <v>13</v>
      </c>
      <c r="Q5" s="3" t="s">
        <v>21</v>
      </c>
      <c r="R5" s="3" t="s">
        <v>22</v>
      </c>
      <c r="S5" s="66" t="s">
        <v>37</v>
      </c>
      <c r="T5" s="66" t="s">
        <v>39</v>
      </c>
    </row>
    <row r="6" spans="1:21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10">
        <v>19</v>
      </c>
      <c r="T6" s="10">
        <v>20</v>
      </c>
    </row>
    <row r="7" spans="1:21" ht="26.25" customHeight="1" x14ac:dyDescent="0.25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10"/>
      <c r="R7" s="10"/>
      <c r="S7" s="10"/>
      <c r="T7" s="10"/>
    </row>
    <row r="8" spans="1:21" ht="15.75" x14ac:dyDescent="0.25">
      <c r="A8" s="90" t="s">
        <v>29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10"/>
      <c r="R8" s="10"/>
      <c r="S8" s="10"/>
      <c r="T8" s="10"/>
    </row>
    <row r="9" spans="1:21" ht="31.5" x14ac:dyDescent="0.25">
      <c r="A9" s="4" t="s">
        <v>16</v>
      </c>
      <c r="B9" s="5" t="s">
        <v>14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52" t="s">
        <v>0</v>
      </c>
      <c r="K9" s="4" t="s">
        <v>0</v>
      </c>
      <c r="L9" s="4" t="s">
        <v>0</v>
      </c>
      <c r="M9" s="7">
        <v>15</v>
      </c>
      <c r="N9" s="9">
        <v>3</v>
      </c>
      <c r="O9" s="9">
        <v>3</v>
      </c>
      <c r="P9" s="9">
        <v>3</v>
      </c>
      <c r="Q9" s="14">
        <v>3</v>
      </c>
      <c r="R9" s="15" t="s">
        <v>25</v>
      </c>
      <c r="S9" s="67" t="s">
        <v>0</v>
      </c>
      <c r="T9" s="67" t="s">
        <v>0</v>
      </c>
    </row>
    <row r="10" spans="1:21" ht="15.75" x14ac:dyDescent="0.25">
      <c r="A10" s="76" t="s">
        <v>17</v>
      </c>
      <c r="B10" s="101" t="s">
        <v>11</v>
      </c>
      <c r="C10" s="109" t="s">
        <v>26</v>
      </c>
      <c r="D10" s="6" t="s">
        <v>1</v>
      </c>
      <c r="E10" s="38">
        <f>F10+G10+H10+I10+J10</f>
        <v>2571.5</v>
      </c>
      <c r="F10" s="38">
        <v>999.9</v>
      </c>
      <c r="G10" s="38">
        <v>1571.6</v>
      </c>
      <c r="H10" s="38">
        <v>0</v>
      </c>
      <c r="I10" s="38">
        <v>0</v>
      </c>
      <c r="J10" s="53">
        <v>0</v>
      </c>
      <c r="K10" s="38">
        <v>0</v>
      </c>
      <c r="L10" s="38">
        <v>0</v>
      </c>
      <c r="M10" s="98" t="s">
        <v>0</v>
      </c>
      <c r="N10" s="95" t="s">
        <v>0</v>
      </c>
      <c r="O10" s="95" t="s">
        <v>0</v>
      </c>
      <c r="P10" s="95" t="s">
        <v>0</v>
      </c>
      <c r="Q10" s="112" t="s">
        <v>0</v>
      </c>
      <c r="R10" s="117" t="s">
        <v>0</v>
      </c>
      <c r="S10" s="138" t="s">
        <v>0</v>
      </c>
      <c r="T10" s="143"/>
    </row>
    <row r="11" spans="1:21" ht="47.25" x14ac:dyDescent="0.25">
      <c r="A11" s="76"/>
      <c r="B11" s="102"/>
      <c r="C11" s="110"/>
      <c r="D11" s="4" t="s">
        <v>31</v>
      </c>
      <c r="E11" s="39">
        <f>F11+G11+H11+I11+J11</f>
        <v>2394.1999999999998</v>
      </c>
      <c r="F11" s="39">
        <v>869.9</v>
      </c>
      <c r="G11" s="39">
        <v>1524.3</v>
      </c>
      <c r="H11" s="39">
        <v>0</v>
      </c>
      <c r="I11" s="39">
        <v>0</v>
      </c>
      <c r="J11" s="54">
        <v>0</v>
      </c>
      <c r="K11" s="39">
        <v>0</v>
      </c>
      <c r="L11" s="39">
        <v>0</v>
      </c>
      <c r="M11" s="99"/>
      <c r="N11" s="96"/>
      <c r="O11" s="96"/>
      <c r="P11" s="96"/>
      <c r="Q11" s="113"/>
      <c r="R11" s="118"/>
      <c r="S11" s="139"/>
      <c r="T11" s="144"/>
    </row>
    <row r="12" spans="1:21" ht="15.75" x14ac:dyDescent="0.25">
      <c r="A12" s="76"/>
      <c r="B12" s="102"/>
      <c r="C12" s="110"/>
      <c r="D12" s="4" t="s">
        <v>2</v>
      </c>
      <c r="E12" s="39">
        <f>F12+G12+H12+I12+J12</f>
        <v>177.10000000000002</v>
      </c>
      <c r="F12" s="39">
        <v>129.9</v>
      </c>
      <c r="G12" s="39">
        <v>47.2</v>
      </c>
      <c r="H12" s="39">
        <v>0</v>
      </c>
      <c r="I12" s="39">
        <v>0</v>
      </c>
      <c r="J12" s="54">
        <f>I12</f>
        <v>0</v>
      </c>
      <c r="K12" s="39">
        <v>0</v>
      </c>
      <c r="L12" s="39">
        <v>0</v>
      </c>
      <c r="M12" s="99"/>
      <c r="N12" s="96"/>
      <c r="O12" s="96"/>
      <c r="P12" s="96"/>
      <c r="Q12" s="113"/>
      <c r="R12" s="118"/>
      <c r="S12" s="139"/>
      <c r="T12" s="144"/>
    </row>
    <row r="13" spans="1:21" ht="15.75" x14ac:dyDescent="0.25">
      <c r="A13" s="76"/>
      <c r="B13" s="102"/>
      <c r="C13" s="110"/>
      <c r="D13" s="7" t="s">
        <v>3</v>
      </c>
      <c r="E13" s="39">
        <v>0.2</v>
      </c>
      <c r="F13" s="39">
        <v>0.13</v>
      </c>
      <c r="G13" s="39">
        <v>0.1</v>
      </c>
      <c r="H13" s="39">
        <v>0</v>
      </c>
      <c r="I13" s="39">
        <v>0</v>
      </c>
      <c r="J13" s="54">
        <v>0</v>
      </c>
      <c r="K13" s="39">
        <v>0</v>
      </c>
      <c r="L13" s="39">
        <v>0</v>
      </c>
      <c r="M13" s="99"/>
      <c r="N13" s="96"/>
      <c r="O13" s="96"/>
      <c r="P13" s="96"/>
      <c r="Q13" s="113"/>
      <c r="R13" s="118"/>
      <c r="S13" s="139"/>
      <c r="T13" s="144"/>
    </row>
    <row r="14" spans="1:21" ht="31.5" x14ac:dyDescent="0.25">
      <c r="A14" s="76"/>
      <c r="B14" s="102"/>
      <c r="C14" s="110"/>
      <c r="D14" s="4" t="s">
        <v>10</v>
      </c>
      <c r="E14" s="39">
        <f>F14+G14+H14+I14+J14</f>
        <v>0</v>
      </c>
      <c r="F14" s="39">
        <v>0</v>
      </c>
      <c r="G14" s="39">
        <f>F14</f>
        <v>0</v>
      </c>
      <c r="H14" s="39">
        <f>G14</f>
        <v>0</v>
      </c>
      <c r="I14" s="39">
        <f>H14</f>
        <v>0</v>
      </c>
      <c r="J14" s="54">
        <f>I14</f>
        <v>0</v>
      </c>
      <c r="K14" s="39">
        <v>0</v>
      </c>
      <c r="L14" s="39">
        <v>0</v>
      </c>
      <c r="M14" s="99"/>
      <c r="N14" s="96"/>
      <c r="O14" s="96"/>
      <c r="P14" s="96"/>
      <c r="Q14" s="113"/>
      <c r="R14" s="118"/>
      <c r="S14" s="139"/>
      <c r="T14" s="144"/>
    </row>
    <row r="15" spans="1:21" ht="15.6" customHeight="1" x14ac:dyDescent="0.25">
      <c r="A15" s="76"/>
      <c r="B15" s="103"/>
      <c r="C15" s="111"/>
      <c r="D15" s="93"/>
      <c r="E15" s="94"/>
      <c r="F15" s="94"/>
      <c r="G15" s="94"/>
      <c r="H15" s="94"/>
      <c r="I15" s="94"/>
      <c r="J15" s="94"/>
      <c r="K15" s="58"/>
      <c r="L15" s="58"/>
      <c r="M15" s="100"/>
      <c r="N15" s="97"/>
      <c r="O15" s="97"/>
      <c r="P15" s="97"/>
      <c r="Q15" s="114"/>
      <c r="R15" s="119"/>
      <c r="S15" s="140"/>
      <c r="T15" s="145"/>
    </row>
    <row r="16" spans="1:21" ht="14.45" customHeight="1" x14ac:dyDescent="0.25">
      <c r="A16" s="18"/>
      <c r="B16" s="115" t="s">
        <v>30</v>
      </c>
      <c r="C16" s="116"/>
      <c r="D16" s="116"/>
      <c r="E16" s="116"/>
      <c r="F16" s="116"/>
      <c r="G16" s="116"/>
      <c r="H16" s="116"/>
      <c r="I16" s="116"/>
      <c r="J16" s="116"/>
      <c r="K16" s="59"/>
      <c r="L16" s="59"/>
      <c r="M16" s="32"/>
      <c r="N16" s="32"/>
      <c r="O16" s="32"/>
      <c r="P16" s="32"/>
      <c r="Q16" s="32"/>
      <c r="R16" s="33"/>
      <c r="S16" s="10"/>
      <c r="T16" s="10"/>
    </row>
    <row r="17" spans="1:20" ht="15.75" x14ac:dyDescent="0.25">
      <c r="A17" s="108" t="s">
        <v>11</v>
      </c>
      <c r="B17" s="108"/>
      <c r="C17" s="76" t="s">
        <v>26</v>
      </c>
      <c r="D17" s="8" t="s">
        <v>1</v>
      </c>
      <c r="E17" s="38">
        <f>F17+G17+H17+I17+J17</f>
        <v>2508.59</v>
      </c>
      <c r="F17" s="38">
        <f>F18+F19+F20+F21</f>
        <v>999.89</v>
      </c>
      <c r="G17" s="38">
        <v>1508.7</v>
      </c>
      <c r="H17" s="38">
        <v>0</v>
      </c>
      <c r="I17" s="38">
        <v>0</v>
      </c>
      <c r="J17" s="53">
        <f>J10</f>
        <v>0</v>
      </c>
      <c r="K17" s="38">
        <v>0</v>
      </c>
      <c r="L17" s="38">
        <v>0</v>
      </c>
      <c r="M17" s="98" t="s">
        <v>0</v>
      </c>
      <c r="N17" s="95" t="s">
        <v>0</v>
      </c>
      <c r="O17" s="95" t="s">
        <v>0</v>
      </c>
      <c r="P17" s="95" t="s">
        <v>0</v>
      </c>
      <c r="Q17" s="112" t="s">
        <v>0</v>
      </c>
      <c r="R17" s="112" t="s">
        <v>0</v>
      </c>
      <c r="S17" s="138" t="s">
        <v>0</v>
      </c>
      <c r="T17" s="138" t="s">
        <v>0</v>
      </c>
    </row>
    <row r="18" spans="1:20" ht="47.25" x14ac:dyDescent="0.25">
      <c r="A18" s="108"/>
      <c r="B18" s="108"/>
      <c r="C18" s="76"/>
      <c r="D18" s="7" t="s">
        <v>32</v>
      </c>
      <c r="E18" s="39">
        <f>F18+G18+H18+I18+J18</f>
        <v>2333.3000000000002</v>
      </c>
      <c r="F18" s="39">
        <v>869.9</v>
      </c>
      <c r="G18" s="39">
        <v>1463.4</v>
      </c>
      <c r="H18" s="39">
        <v>0</v>
      </c>
      <c r="I18" s="39">
        <v>0</v>
      </c>
      <c r="J18" s="54">
        <v>0</v>
      </c>
      <c r="K18" s="39">
        <v>0</v>
      </c>
      <c r="L18" s="39">
        <v>0</v>
      </c>
      <c r="M18" s="99"/>
      <c r="N18" s="96"/>
      <c r="O18" s="96"/>
      <c r="P18" s="96"/>
      <c r="Q18" s="113"/>
      <c r="R18" s="113"/>
      <c r="S18" s="139"/>
      <c r="T18" s="139"/>
    </row>
    <row r="19" spans="1:20" ht="15.75" x14ac:dyDescent="0.25">
      <c r="A19" s="108"/>
      <c r="B19" s="108"/>
      <c r="C19" s="76"/>
      <c r="D19" s="7" t="s">
        <v>2</v>
      </c>
      <c r="E19" s="39">
        <f>F19+G19+H19+I19+J19</f>
        <v>174.98999999999998</v>
      </c>
      <c r="F19" s="39">
        <v>129.88999999999999</v>
      </c>
      <c r="G19" s="39">
        <v>45.1</v>
      </c>
      <c r="H19" s="39">
        <f t="shared" ref="F19:J21" si="0">H12</f>
        <v>0</v>
      </c>
      <c r="I19" s="39">
        <f t="shared" si="0"/>
        <v>0</v>
      </c>
      <c r="J19" s="54">
        <f t="shared" si="0"/>
        <v>0</v>
      </c>
      <c r="K19" s="39">
        <v>0</v>
      </c>
      <c r="L19" s="39">
        <v>0</v>
      </c>
      <c r="M19" s="99"/>
      <c r="N19" s="96"/>
      <c r="O19" s="96"/>
      <c r="P19" s="96"/>
      <c r="Q19" s="113"/>
      <c r="R19" s="113"/>
      <c r="S19" s="139"/>
      <c r="T19" s="139"/>
    </row>
    <row r="20" spans="1:20" ht="15.75" x14ac:dyDescent="0.25">
      <c r="A20" s="108"/>
      <c r="B20" s="108"/>
      <c r="C20" s="76"/>
      <c r="D20" s="7" t="s">
        <v>3</v>
      </c>
      <c r="E20" s="39">
        <v>0.3</v>
      </c>
      <c r="F20" s="39">
        <v>0.1</v>
      </c>
      <c r="G20" s="39">
        <v>0.2</v>
      </c>
      <c r="H20" s="39">
        <v>0</v>
      </c>
      <c r="I20" s="39">
        <v>0</v>
      </c>
      <c r="J20" s="54">
        <f t="shared" si="0"/>
        <v>0</v>
      </c>
      <c r="K20" s="39">
        <v>0</v>
      </c>
      <c r="L20" s="39">
        <v>0</v>
      </c>
      <c r="M20" s="99"/>
      <c r="N20" s="96"/>
      <c r="O20" s="96"/>
      <c r="P20" s="96"/>
      <c r="Q20" s="113"/>
      <c r="R20" s="113"/>
      <c r="S20" s="139"/>
      <c r="T20" s="139"/>
    </row>
    <row r="21" spans="1:20" ht="31.5" x14ac:dyDescent="0.25">
      <c r="A21" s="108"/>
      <c r="B21" s="108"/>
      <c r="C21" s="76"/>
      <c r="D21" s="4" t="s">
        <v>10</v>
      </c>
      <c r="E21" s="39">
        <f>F21+G21+H21+I21+J21</f>
        <v>0</v>
      </c>
      <c r="F21" s="39">
        <f t="shared" si="0"/>
        <v>0</v>
      </c>
      <c r="G21" s="39">
        <f t="shared" si="0"/>
        <v>0</v>
      </c>
      <c r="H21" s="39">
        <f t="shared" si="0"/>
        <v>0</v>
      </c>
      <c r="I21" s="39">
        <f t="shared" si="0"/>
        <v>0</v>
      </c>
      <c r="J21" s="54">
        <f t="shared" si="0"/>
        <v>0</v>
      </c>
      <c r="K21" s="39">
        <v>0</v>
      </c>
      <c r="L21" s="39">
        <v>0</v>
      </c>
      <c r="M21" s="99"/>
      <c r="N21" s="96"/>
      <c r="O21" s="96"/>
      <c r="P21" s="96"/>
      <c r="Q21" s="113"/>
      <c r="R21" s="113"/>
      <c r="S21" s="139"/>
      <c r="T21" s="139"/>
    </row>
    <row r="22" spans="1:20" ht="15.75" x14ac:dyDescent="0.25">
      <c r="A22" s="108"/>
      <c r="B22" s="108"/>
      <c r="C22" s="76"/>
      <c r="D22" s="17"/>
      <c r="E22" s="91"/>
      <c r="F22" s="91"/>
      <c r="G22" s="91"/>
      <c r="H22" s="91"/>
      <c r="I22" s="91"/>
      <c r="J22" s="91"/>
      <c r="K22" s="60"/>
      <c r="L22" s="60"/>
      <c r="M22" s="100"/>
      <c r="N22" s="97"/>
      <c r="O22" s="97"/>
      <c r="P22" s="97"/>
      <c r="Q22" s="114"/>
      <c r="R22" s="114"/>
      <c r="S22" s="140"/>
      <c r="T22" s="140"/>
    </row>
    <row r="23" spans="1:20" ht="15.6" customHeight="1" x14ac:dyDescent="0.25">
      <c r="A23" s="16"/>
      <c r="B23" s="104" t="s">
        <v>33</v>
      </c>
      <c r="C23" s="104"/>
      <c r="D23" s="104"/>
      <c r="E23" s="104"/>
      <c r="F23" s="104"/>
      <c r="G23" s="104"/>
      <c r="H23" s="104"/>
      <c r="I23" s="104"/>
      <c r="J23" s="104"/>
      <c r="K23" s="6"/>
      <c r="L23" s="6"/>
      <c r="M23" s="30"/>
      <c r="N23" s="30"/>
      <c r="O23" s="30"/>
      <c r="P23" s="31"/>
      <c r="Q23" s="11"/>
      <c r="R23" s="10"/>
      <c r="S23" s="10"/>
      <c r="T23" s="10"/>
    </row>
    <row r="24" spans="1:20" ht="31.5" x14ac:dyDescent="0.25">
      <c r="A24" s="4" t="s">
        <v>23</v>
      </c>
      <c r="B24" s="5" t="s">
        <v>15</v>
      </c>
      <c r="C24" s="4" t="s">
        <v>0</v>
      </c>
      <c r="D24" s="4" t="s">
        <v>0</v>
      </c>
      <c r="E24" s="12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52" t="s">
        <v>0</v>
      </c>
      <c r="K24" s="4" t="s">
        <v>0</v>
      </c>
      <c r="L24" s="4" t="s">
        <v>0</v>
      </c>
      <c r="M24" s="31">
        <v>1</v>
      </c>
      <c r="N24" s="35">
        <v>1</v>
      </c>
      <c r="O24" s="35">
        <v>1</v>
      </c>
      <c r="P24" s="35">
        <v>1</v>
      </c>
      <c r="Q24" s="36" t="s">
        <v>0</v>
      </c>
      <c r="R24" s="3" t="s">
        <v>0</v>
      </c>
      <c r="S24" s="67" t="s">
        <v>0</v>
      </c>
      <c r="T24" s="67" t="s">
        <v>0</v>
      </c>
    </row>
    <row r="25" spans="1:20" ht="15.75" x14ac:dyDescent="0.25">
      <c r="A25" s="19"/>
      <c r="B25" s="20"/>
      <c r="C25" s="19"/>
      <c r="D25" s="26" t="s">
        <v>1</v>
      </c>
      <c r="E25" s="68">
        <v>25909.599999999999</v>
      </c>
      <c r="F25" s="40">
        <v>5203.8999999999996</v>
      </c>
      <c r="G25" s="40">
        <v>4637.6000000000004</v>
      </c>
      <c r="H25" s="40">
        <v>5306.9</v>
      </c>
      <c r="I25" s="68">
        <v>5268.4</v>
      </c>
      <c r="J25" s="71">
        <v>5492.8</v>
      </c>
      <c r="K25" s="38">
        <v>0</v>
      </c>
      <c r="L25" s="38">
        <v>0</v>
      </c>
      <c r="M25" s="56"/>
      <c r="N25" s="37"/>
      <c r="O25" s="37"/>
      <c r="P25" s="37"/>
      <c r="Q25" s="23"/>
      <c r="R25" s="21"/>
      <c r="S25" s="10"/>
      <c r="T25" s="138" t="s">
        <v>0</v>
      </c>
    </row>
    <row r="26" spans="1:20" ht="15.6" customHeight="1" x14ac:dyDescent="0.25">
      <c r="A26" s="109" t="s">
        <v>24</v>
      </c>
      <c r="B26" s="105" t="s">
        <v>12</v>
      </c>
      <c r="C26" s="109" t="s">
        <v>26</v>
      </c>
      <c r="D26" s="19" t="s">
        <v>32</v>
      </c>
      <c r="E26" s="69">
        <f>F26+G26+H26+I26+J26</f>
        <v>24591.8</v>
      </c>
      <c r="F26" s="41">
        <v>4527.3999999999996</v>
      </c>
      <c r="G26" s="41">
        <v>4478.3999999999996</v>
      </c>
      <c r="H26" s="41">
        <v>5147.7</v>
      </c>
      <c r="I26" s="69">
        <v>5110.3</v>
      </c>
      <c r="J26" s="72">
        <v>5328</v>
      </c>
      <c r="K26" s="39">
        <v>0</v>
      </c>
      <c r="L26" s="39">
        <v>0</v>
      </c>
      <c r="M26" s="98" t="s">
        <v>0</v>
      </c>
      <c r="N26" s="95" t="s">
        <v>0</v>
      </c>
      <c r="O26" s="95" t="s">
        <v>0</v>
      </c>
      <c r="P26" s="95" t="s">
        <v>0</v>
      </c>
      <c r="Q26" s="120" t="s">
        <v>0</v>
      </c>
      <c r="R26" s="112" t="s">
        <v>0</v>
      </c>
      <c r="S26" s="138" t="s">
        <v>0</v>
      </c>
      <c r="T26" s="139"/>
    </row>
    <row r="27" spans="1:20" ht="15.75" x14ac:dyDescent="0.25">
      <c r="A27" s="110"/>
      <c r="B27" s="106"/>
      <c r="C27" s="110"/>
      <c r="D27" s="4" t="s">
        <v>2</v>
      </c>
      <c r="E27" s="69">
        <f>F27+G27+H27+I27+J27</f>
        <v>1294.9000000000001</v>
      </c>
      <c r="F27" s="39">
        <v>676</v>
      </c>
      <c r="G27" s="39">
        <v>138.5</v>
      </c>
      <c r="H27" s="39">
        <v>158.69999999999999</v>
      </c>
      <c r="I27" s="70">
        <v>157.5</v>
      </c>
      <c r="J27" s="54">
        <v>164.2</v>
      </c>
      <c r="K27" s="39">
        <v>0</v>
      </c>
      <c r="L27" s="39">
        <v>0</v>
      </c>
      <c r="M27" s="99"/>
      <c r="N27" s="96"/>
      <c r="O27" s="96"/>
      <c r="P27" s="96"/>
      <c r="Q27" s="121"/>
      <c r="R27" s="113"/>
      <c r="S27" s="139"/>
      <c r="T27" s="139"/>
    </row>
    <row r="28" spans="1:20" ht="15.75" x14ac:dyDescent="0.25">
      <c r="A28" s="110"/>
      <c r="B28" s="106"/>
      <c r="C28" s="110"/>
      <c r="D28" s="7" t="s">
        <v>3</v>
      </c>
      <c r="E28" s="41">
        <f>F28+G28+H28+I28+J28</f>
        <v>22.89</v>
      </c>
      <c r="F28" s="39">
        <v>0.49</v>
      </c>
      <c r="G28" s="39">
        <v>20.7</v>
      </c>
      <c r="H28" s="39">
        <v>0.5</v>
      </c>
      <c r="I28" s="39">
        <v>0.6</v>
      </c>
      <c r="J28" s="54">
        <v>0.6</v>
      </c>
      <c r="K28" s="39">
        <v>0</v>
      </c>
      <c r="L28" s="39">
        <v>0</v>
      </c>
      <c r="M28" s="99"/>
      <c r="N28" s="96"/>
      <c r="O28" s="96"/>
      <c r="P28" s="96"/>
      <c r="Q28" s="121"/>
      <c r="R28" s="113"/>
      <c r="S28" s="139"/>
      <c r="T28" s="139"/>
    </row>
    <row r="29" spans="1:20" ht="57" customHeight="1" x14ac:dyDescent="0.25">
      <c r="A29" s="111"/>
      <c r="B29" s="107"/>
      <c r="C29" s="111"/>
      <c r="D29" s="4" t="s">
        <v>10</v>
      </c>
      <c r="E29" s="41">
        <f>F29+G29+H29+I29+J29</f>
        <v>0</v>
      </c>
      <c r="F29" s="39">
        <v>0</v>
      </c>
      <c r="G29" s="39">
        <v>0</v>
      </c>
      <c r="H29" s="39">
        <v>0</v>
      </c>
      <c r="I29" s="39">
        <v>0</v>
      </c>
      <c r="J29" s="54">
        <v>0</v>
      </c>
      <c r="K29" s="39">
        <v>0</v>
      </c>
      <c r="L29" s="39">
        <v>0</v>
      </c>
      <c r="M29" s="100"/>
      <c r="N29" s="97"/>
      <c r="O29" s="97"/>
      <c r="P29" s="97"/>
      <c r="Q29" s="122"/>
      <c r="R29" s="114"/>
      <c r="S29" s="140"/>
      <c r="T29" s="140"/>
    </row>
    <row r="30" spans="1:20" ht="15.6" customHeight="1" x14ac:dyDescent="0.25">
      <c r="A30" s="27"/>
      <c r="B30" s="104" t="s">
        <v>34</v>
      </c>
      <c r="C30" s="104"/>
      <c r="D30" s="104"/>
      <c r="E30" s="104"/>
      <c r="F30" s="104"/>
      <c r="G30" s="104"/>
      <c r="H30" s="104"/>
      <c r="I30" s="104"/>
      <c r="J30" s="104"/>
      <c r="K30" s="6"/>
      <c r="L30" s="6"/>
      <c r="M30" s="55"/>
      <c r="N30" s="25"/>
      <c r="O30" s="25"/>
      <c r="P30" s="25"/>
      <c r="Q30" s="24"/>
      <c r="R30" s="22"/>
      <c r="S30" s="10"/>
      <c r="T30" s="10"/>
    </row>
    <row r="31" spans="1:20" ht="15.75" x14ac:dyDescent="0.25">
      <c r="A31" s="132" t="s">
        <v>12</v>
      </c>
      <c r="B31" s="133"/>
      <c r="C31" s="109"/>
      <c r="D31" s="26" t="s">
        <v>1</v>
      </c>
      <c r="E31" s="38">
        <v>9330.4</v>
      </c>
      <c r="F31" s="42">
        <v>5082.7</v>
      </c>
      <c r="G31" s="42" t="s">
        <v>40</v>
      </c>
      <c r="H31" s="38">
        <v>0</v>
      </c>
      <c r="I31" s="38">
        <v>0</v>
      </c>
      <c r="J31" s="53">
        <v>0</v>
      </c>
      <c r="K31" s="38">
        <v>0</v>
      </c>
      <c r="L31" s="38">
        <v>0</v>
      </c>
      <c r="M31" s="98" t="s">
        <v>0</v>
      </c>
      <c r="N31" s="95" t="s">
        <v>0</v>
      </c>
      <c r="O31" s="95" t="s">
        <v>0</v>
      </c>
      <c r="P31" s="95" t="s">
        <v>0</v>
      </c>
      <c r="Q31" s="112" t="s">
        <v>0</v>
      </c>
      <c r="R31" s="112" t="s">
        <v>0</v>
      </c>
      <c r="S31" s="138" t="s">
        <v>0</v>
      </c>
      <c r="T31" s="138" t="s">
        <v>0</v>
      </c>
    </row>
    <row r="32" spans="1:20" ht="47.25" x14ac:dyDescent="0.25">
      <c r="A32" s="134"/>
      <c r="B32" s="135"/>
      <c r="C32" s="110"/>
      <c r="D32" s="19" t="s">
        <v>32</v>
      </c>
      <c r="E32" s="39">
        <f>F32+G32</f>
        <v>8542.2999999999993</v>
      </c>
      <c r="F32" s="41">
        <v>4422</v>
      </c>
      <c r="G32" s="43">
        <v>4120.3</v>
      </c>
      <c r="H32" s="39">
        <v>0</v>
      </c>
      <c r="I32" s="39">
        <v>0</v>
      </c>
      <c r="J32" s="54">
        <v>0</v>
      </c>
      <c r="K32" s="39">
        <v>0</v>
      </c>
      <c r="L32" s="39">
        <v>0</v>
      </c>
      <c r="M32" s="99"/>
      <c r="N32" s="96"/>
      <c r="O32" s="96"/>
      <c r="P32" s="96"/>
      <c r="Q32" s="113"/>
      <c r="R32" s="113"/>
      <c r="S32" s="139"/>
      <c r="T32" s="139"/>
    </row>
    <row r="33" spans="1:21" ht="15.75" x14ac:dyDescent="0.25">
      <c r="A33" s="134"/>
      <c r="B33" s="135"/>
      <c r="C33" s="110"/>
      <c r="D33" s="4" t="s">
        <v>2</v>
      </c>
      <c r="E33" s="39">
        <f>F33+G33</f>
        <v>787.24</v>
      </c>
      <c r="F33" s="39">
        <v>660.24</v>
      </c>
      <c r="G33" s="44">
        <v>127</v>
      </c>
      <c r="H33" s="39">
        <v>0</v>
      </c>
      <c r="I33" s="39">
        <v>0</v>
      </c>
      <c r="J33" s="54">
        <v>0</v>
      </c>
      <c r="K33" s="39">
        <v>0</v>
      </c>
      <c r="L33" s="39">
        <v>0</v>
      </c>
      <c r="M33" s="99"/>
      <c r="N33" s="96"/>
      <c r="O33" s="96"/>
      <c r="P33" s="96"/>
      <c r="Q33" s="113"/>
      <c r="R33" s="113"/>
      <c r="S33" s="139"/>
      <c r="T33" s="139"/>
    </row>
    <row r="34" spans="1:21" ht="15.75" x14ac:dyDescent="0.25">
      <c r="A34" s="134"/>
      <c r="B34" s="135"/>
      <c r="C34" s="110"/>
      <c r="D34" s="7" t="s">
        <v>3</v>
      </c>
      <c r="E34" s="39">
        <v>0.9</v>
      </c>
      <c r="F34" s="39">
        <v>0.5</v>
      </c>
      <c r="G34" s="44">
        <v>0.4</v>
      </c>
      <c r="H34" s="39">
        <v>0</v>
      </c>
      <c r="I34" s="39">
        <v>0</v>
      </c>
      <c r="J34" s="54">
        <v>0</v>
      </c>
      <c r="K34" s="39">
        <v>0</v>
      </c>
      <c r="L34" s="39">
        <v>0</v>
      </c>
      <c r="M34" s="99"/>
      <c r="N34" s="96"/>
      <c r="O34" s="96"/>
      <c r="P34" s="96"/>
      <c r="Q34" s="113"/>
      <c r="R34" s="113"/>
      <c r="S34" s="139"/>
      <c r="T34" s="139"/>
    </row>
    <row r="35" spans="1:21" ht="31.5" x14ac:dyDescent="0.25">
      <c r="A35" s="136"/>
      <c r="B35" s="137"/>
      <c r="C35" s="111"/>
      <c r="D35" s="7" t="s">
        <v>10</v>
      </c>
      <c r="E35" s="39">
        <v>0</v>
      </c>
      <c r="F35" s="39">
        <v>0</v>
      </c>
      <c r="G35" s="44">
        <v>0</v>
      </c>
      <c r="H35" s="39">
        <v>0</v>
      </c>
      <c r="I35" s="39">
        <v>0</v>
      </c>
      <c r="J35" s="54">
        <v>0</v>
      </c>
      <c r="K35" s="39">
        <v>0</v>
      </c>
      <c r="L35" s="39">
        <v>0</v>
      </c>
      <c r="M35" s="100"/>
      <c r="N35" s="97"/>
      <c r="O35" s="97"/>
      <c r="P35" s="97"/>
      <c r="Q35" s="114"/>
      <c r="R35" s="114"/>
      <c r="S35" s="140"/>
      <c r="T35" s="140"/>
      <c r="U35" s="1" t="s">
        <v>38</v>
      </c>
    </row>
    <row r="36" spans="1:21" ht="15.75" customHeight="1" x14ac:dyDescent="0.25">
      <c r="A36" s="123" t="s">
        <v>35</v>
      </c>
      <c r="B36" s="124"/>
      <c r="C36" s="129"/>
      <c r="D36" s="6" t="s">
        <v>1</v>
      </c>
      <c r="E36" s="73">
        <f>F36+G36+H36+I36+J36</f>
        <v>28481.119999999999</v>
      </c>
      <c r="F36" s="38">
        <f>F37+F38+F39</f>
        <v>6203.8199999999988</v>
      </c>
      <c r="G36" s="38">
        <v>6209.2</v>
      </c>
      <c r="H36" s="38">
        <v>5306.9</v>
      </c>
      <c r="I36" s="73">
        <v>5268.4</v>
      </c>
      <c r="J36" s="74">
        <v>5492.8</v>
      </c>
      <c r="K36" s="38">
        <v>0</v>
      </c>
      <c r="L36" s="38">
        <v>0</v>
      </c>
      <c r="M36" s="98" t="s">
        <v>0</v>
      </c>
      <c r="N36" s="95" t="s">
        <v>0</v>
      </c>
      <c r="O36" s="95" t="s">
        <v>0</v>
      </c>
      <c r="P36" s="95" t="s">
        <v>0</v>
      </c>
      <c r="Q36" s="112" t="s">
        <v>0</v>
      </c>
      <c r="R36" s="112" t="s">
        <v>0</v>
      </c>
      <c r="S36" s="138" t="s">
        <v>0</v>
      </c>
      <c r="T36" s="138" t="s">
        <v>0</v>
      </c>
    </row>
    <row r="37" spans="1:21" ht="47.25" x14ac:dyDescent="0.25">
      <c r="A37" s="125"/>
      <c r="B37" s="126"/>
      <c r="C37" s="130"/>
      <c r="D37" s="4" t="s">
        <v>32</v>
      </c>
      <c r="E37" s="70">
        <f t="shared" ref="E37:J39" si="1">E11+E26</f>
        <v>26986</v>
      </c>
      <c r="F37" s="39">
        <f t="shared" si="1"/>
        <v>5397.2999999999993</v>
      </c>
      <c r="G37" s="39">
        <v>6002.7</v>
      </c>
      <c r="H37" s="39">
        <f t="shared" si="1"/>
        <v>5147.7</v>
      </c>
      <c r="I37" s="70">
        <f t="shared" si="1"/>
        <v>5110.3</v>
      </c>
      <c r="J37" s="75">
        <f t="shared" si="1"/>
        <v>5328</v>
      </c>
      <c r="K37" s="39">
        <v>0</v>
      </c>
      <c r="L37" s="39">
        <v>0</v>
      </c>
      <c r="M37" s="99"/>
      <c r="N37" s="96"/>
      <c r="O37" s="96"/>
      <c r="P37" s="96"/>
      <c r="Q37" s="113"/>
      <c r="R37" s="113"/>
      <c r="S37" s="139"/>
      <c r="T37" s="139"/>
    </row>
    <row r="38" spans="1:21" ht="15.75" x14ac:dyDescent="0.25">
      <c r="A38" s="125"/>
      <c r="B38" s="126"/>
      <c r="C38" s="130"/>
      <c r="D38" s="4" t="s">
        <v>2</v>
      </c>
      <c r="E38" s="70">
        <f t="shared" si="1"/>
        <v>1472</v>
      </c>
      <c r="F38" s="39">
        <f t="shared" si="1"/>
        <v>805.9</v>
      </c>
      <c r="G38" s="39">
        <v>185.7</v>
      </c>
      <c r="H38" s="39">
        <f t="shared" si="1"/>
        <v>158.69999999999999</v>
      </c>
      <c r="I38" s="70">
        <f t="shared" si="1"/>
        <v>157.5</v>
      </c>
      <c r="J38" s="75">
        <f t="shared" si="1"/>
        <v>164.2</v>
      </c>
      <c r="K38" s="39">
        <v>0</v>
      </c>
      <c r="L38" s="39">
        <v>0</v>
      </c>
      <c r="M38" s="99"/>
      <c r="N38" s="96"/>
      <c r="O38" s="96"/>
      <c r="P38" s="96"/>
      <c r="Q38" s="113"/>
      <c r="R38" s="113"/>
      <c r="S38" s="139"/>
      <c r="T38" s="139"/>
    </row>
    <row r="39" spans="1:21" ht="15.75" x14ac:dyDescent="0.25">
      <c r="A39" s="125"/>
      <c r="B39" s="126"/>
      <c r="C39" s="130"/>
      <c r="D39" s="7" t="s">
        <v>3</v>
      </c>
      <c r="E39" s="39">
        <v>23.1</v>
      </c>
      <c r="F39" s="39">
        <f t="shared" si="1"/>
        <v>0.62</v>
      </c>
      <c r="G39" s="39">
        <v>20.8</v>
      </c>
      <c r="H39" s="39">
        <v>0.5</v>
      </c>
      <c r="I39" s="39">
        <v>0.6</v>
      </c>
      <c r="J39" s="54">
        <v>0.6</v>
      </c>
      <c r="K39" s="39">
        <v>0</v>
      </c>
      <c r="L39" s="39">
        <v>0</v>
      </c>
      <c r="M39" s="100"/>
      <c r="N39" s="97"/>
      <c r="O39" s="97"/>
      <c r="P39" s="97"/>
      <c r="Q39" s="114"/>
      <c r="R39" s="114"/>
      <c r="S39" s="140"/>
      <c r="T39" s="140"/>
    </row>
    <row r="40" spans="1:21" ht="31.5" x14ac:dyDescent="0.25">
      <c r="A40" s="125"/>
      <c r="B40" s="126"/>
      <c r="C40" s="130"/>
      <c r="D40" s="4" t="s">
        <v>10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54">
        <v>0</v>
      </c>
      <c r="K40" s="39">
        <v>0</v>
      </c>
      <c r="L40" s="39">
        <v>0</v>
      </c>
      <c r="M40" s="57" t="s">
        <v>0</v>
      </c>
      <c r="N40" s="34" t="s">
        <v>0</v>
      </c>
      <c r="O40" s="34" t="s">
        <v>0</v>
      </c>
      <c r="P40" s="34" t="s">
        <v>0</v>
      </c>
      <c r="Q40" s="3" t="s">
        <v>0</v>
      </c>
      <c r="R40" s="3" t="s">
        <v>0</v>
      </c>
      <c r="S40" s="67" t="s">
        <v>0</v>
      </c>
      <c r="T40" s="67" t="s">
        <v>0</v>
      </c>
    </row>
    <row r="41" spans="1:21" ht="18.75" x14ac:dyDescent="0.25">
      <c r="A41" s="127"/>
      <c r="B41" s="128"/>
      <c r="C41" s="131"/>
      <c r="D41" s="13"/>
      <c r="E41" s="45"/>
      <c r="F41" s="38"/>
      <c r="G41" s="38"/>
      <c r="H41" s="38"/>
      <c r="I41" s="38"/>
      <c r="J41" s="53"/>
      <c r="K41" s="38"/>
      <c r="L41" s="38"/>
      <c r="M41" s="57" t="s">
        <v>0</v>
      </c>
      <c r="N41" s="34" t="s">
        <v>0</v>
      </c>
      <c r="O41" s="34" t="s">
        <v>0</v>
      </c>
      <c r="P41" s="34" t="s">
        <v>0</v>
      </c>
      <c r="Q41" s="3" t="s">
        <v>0</v>
      </c>
      <c r="R41" s="3" t="s">
        <v>0</v>
      </c>
      <c r="S41" s="67" t="s">
        <v>0</v>
      </c>
      <c r="T41" s="67" t="s">
        <v>0</v>
      </c>
    </row>
    <row r="42" spans="1:21" ht="15.75" customHeight="1" x14ac:dyDescent="0.25">
      <c r="A42" s="123" t="s">
        <v>36</v>
      </c>
      <c r="B42" s="124"/>
      <c r="C42" s="129"/>
      <c r="D42" s="6" t="s">
        <v>1</v>
      </c>
      <c r="E42" s="73">
        <f>F42+G42</f>
        <v>11859.2</v>
      </c>
      <c r="F42" s="38">
        <v>6082.6</v>
      </c>
      <c r="G42" s="73">
        <v>5776.6</v>
      </c>
      <c r="H42" s="38">
        <f>H43+H44+H45</f>
        <v>0</v>
      </c>
      <c r="I42" s="38">
        <f>I43+I44+I45</f>
        <v>0</v>
      </c>
      <c r="J42" s="53">
        <f>J43+J44+J45</f>
        <v>0</v>
      </c>
      <c r="K42" s="38">
        <v>0</v>
      </c>
      <c r="L42" s="38">
        <v>0</v>
      </c>
      <c r="M42" s="98" t="s">
        <v>0</v>
      </c>
      <c r="N42" s="95" t="s">
        <v>0</v>
      </c>
      <c r="O42" s="95" t="s">
        <v>0</v>
      </c>
      <c r="P42" s="95" t="s">
        <v>0</v>
      </c>
      <c r="Q42" s="112" t="s">
        <v>0</v>
      </c>
      <c r="R42" s="112" t="s">
        <v>0</v>
      </c>
      <c r="S42" s="141" t="s">
        <v>0</v>
      </c>
      <c r="T42" s="138" t="s">
        <v>0</v>
      </c>
    </row>
    <row r="43" spans="1:21" ht="47.25" x14ac:dyDescent="0.25">
      <c r="A43" s="125"/>
      <c r="B43" s="126"/>
      <c r="C43" s="130"/>
      <c r="D43" s="4" t="s">
        <v>32</v>
      </c>
      <c r="E43" s="70">
        <f>F43+G43</f>
        <v>10875</v>
      </c>
      <c r="F43" s="39">
        <v>5291.9</v>
      </c>
      <c r="G43" s="70">
        <v>5583.1</v>
      </c>
      <c r="H43" s="39">
        <f t="shared" ref="H43:J44" si="2">H18+H32</f>
        <v>0</v>
      </c>
      <c r="I43" s="39">
        <f t="shared" si="2"/>
        <v>0</v>
      </c>
      <c r="J43" s="54">
        <f t="shared" si="2"/>
        <v>0</v>
      </c>
      <c r="K43" s="39">
        <v>0</v>
      </c>
      <c r="L43" s="39">
        <v>0</v>
      </c>
      <c r="M43" s="99"/>
      <c r="N43" s="96"/>
      <c r="O43" s="96"/>
      <c r="P43" s="96"/>
      <c r="Q43" s="113"/>
      <c r="R43" s="113"/>
      <c r="S43" s="142"/>
      <c r="T43" s="139"/>
    </row>
    <row r="44" spans="1:21" ht="15.75" x14ac:dyDescent="0.25">
      <c r="A44" s="125"/>
      <c r="B44" s="126"/>
      <c r="C44" s="130"/>
      <c r="D44" s="4" t="s">
        <v>2</v>
      </c>
      <c r="E44" s="70">
        <f>F44+G44</f>
        <v>962.8</v>
      </c>
      <c r="F44" s="39">
        <v>790.1</v>
      </c>
      <c r="G44" s="70">
        <v>172.7</v>
      </c>
      <c r="H44" s="39">
        <f t="shared" si="2"/>
        <v>0</v>
      </c>
      <c r="I44" s="39">
        <f t="shared" si="2"/>
        <v>0</v>
      </c>
      <c r="J44" s="54">
        <f t="shared" si="2"/>
        <v>0</v>
      </c>
      <c r="K44" s="39">
        <v>0</v>
      </c>
      <c r="L44" s="39">
        <v>0</v>
      </c>
      <c r="M44" s="99"/>
      <c r="N44" s="96"/>
      <c r="O44" s="96"/>
      <c r="P44" s="96"/>
      <c r="Q44" s="113"/>
      <c r="R44" s="113"/>
      <c r="S44" s="142"/>
      <c r="T44" s="139"/>
    </row>
    <row r="45" spans="1:21" ht="15.75" x14ac:dyDescent="0.25">
      <c r="A45" s="125"/>
      <c r="B45" s="126"/>
      <c r="C45" s="130"/>
      <c r="D45" s="7" t="s">
        <v>3</v>
      </c>
      <c r="E45" s="70">
        <f>F45+G45</f>
        <v>21.400000000000002</v>
      </c>
      <c r="F45" s="39">
        <v>0.6</v>
      </c>
      <c r="G45" s="70">
        <v>20.8</v>
      </c>
      <c r="H45" s="39">
        <v>0</v>
      </c>
      <c r="I45" s="39">
        <v>0</v>
      </c>
      <c r="J45" s="54">
        <f>J20+J35</f>
        <v>0</v>
      </c>
      <c r="K45" s="39">
        <v>0</v>
      </c>
      <c r="L45" s="39">
        <v>0</v>
      </c>
      <c r="M45" s="100"/>
      <c r="N45" s="97"/>
      <c r="O45" s="97"/>
      <c r="P45" s="97"/>
      <c r="Q45" s="114"/>
      <c r="R45" s="114"/>
      <c r="S45" s="142"/>
      <c r="T45" s="140"/>
    </row>
    <row r="46" spans="1:21" ht="31.5" x14ac:dyDescent="0.25">
      <c r="A46" s="125"/>
      <c r="B46" s="126"/>
      <c r="C46" s="130"/>
      <c r="D46" s="4" t="s">
        <v>10</v>
      </c>
      <c r="E46" s="70">
        <v>0</v>
      </c>
      <c r="F46" s="39">
        <v>0</v>
      </c>
      <c r="G46" s="70">
        <v>0</v>
      </c>
      <c r="H46" s="39">
        <v>0</v>
      </c>
      <c r="I46" s="39">
        <v>0</v>
      </c>
      <c r="J46" s="54">
        <v>0</v>
      </c>
      <c r="K46" s="39">
        <v>0</v>
      </c>
      <c r="L46" s="39">
        <v>0</v>
      </c>
      <c r="M46" s="57" t="s">
        <v>0</v>
      </c>
      <c r="N46" s="34" t="s">
        <v>0</v>
      </c>
      <c r="O46" s="34" t="s">
        <v>0</v>
      </c>
      <c r="P46" s="34" t="s">
        <v>0</v>
      </c>
      <c r="Q46" s="3" t="s">
        <v>0</v>
      </c>
      <c r="R46" s="3" t="s">
        <v>0</v>
      </c>
      <c r="S46" s="67" t="s">
        <v>0</v>
      </c>
      <c r="T46" s="67" t="s">
        <v>0</v>
      </c>
    </row>
    <row r="47" spans="1:21" ht="18.75" x14ac:dyDescent="0.25">
      <c r="A47" s="127"/>
      <c r="B47" s="128"/>
      <c r="C47" s="131"/>
      <c r="D47" s="29"/>
      <c r="E47" s="46"/>
      <c r="F47" s="38"/>
      <c r="G47" s="38"/>
      <c r="H47" s="38"/>
      <c r="I47" s="38"/>
      <c r="J47" s="53"/>
      <c r="K47" s="38"/>
      <c r="L47" s="38"/>
      <c r="M47" s="57" t="s">
        <v>0</v>
      </c>
      <c r="N47" s="34" t="s">
        <v>0</v>
      </c>
      <c r="O47" s="34" t="s">
        <v>0</v>
      </c>
      <c r="P47" s="34" t="s">
        <v>0</v>
      </c>
      <c r="Q47" s="3" t="s">
        <v>0</v>
      </c>
      <c r="R47" s="3" t="s">
        <v>0</v>
      </c>
      <c r="S47" s="67" t="s">
        <v>0</v>
      </c>
      <c r="T47" s="67" t="s">
        <v>0</v>
      </c>
    </row>
    <row r="49" spans="8:8" x14ac:dyDescent="0.25">
      <c r="H49" s="28"/>
    </row>
    <row r="50" spans="8:8" x14ac:dyDescent="0.25">
      <c r="H50" s="28"/>
    </row>
    <row r="51" spans="8:8" x14ac:dyDescent="0.25">
      <c r="H51" s="28"/>
    </row>
  </sheetData>
  <mergeCells count="77">
    <mergeCell ref="T42:T45"/>
    <mergeCell ref="S10:S15"/>
    <mergeCell ref="S17:S22"/>
    <mergeCell ref="S26:S29"/>
    <mergeCell ref="S31:S35"/>
    <mergeCell ref="S36:S39"/>
    <mergeCell ref="S42:S45"/>
    <mergeCell ref="T10:T15"/>
    <mergeCell ref="T17:T22"/>
    <mergeCell ref="T25:T29"/>
    <mergeCell ref="T31:T35"/>
    <mergeCell ref="T36:T39"/>
    <mergeCell ref="A31:B35"/>
    <mergeCell ref="C31:C35"/>
    <mergeCell ref="O36:O39"/>
    <mergeCell ref="P36:P39"/>
    <mergeCell ref="P31:P35"/>
    <mergeCell ref="O31:O35"/>
    <mergeCell ref="Q26:Q29"/>
    <mergeCell ref="R26:R29"/>
    <mergeCell ref="C26:C29"/>
    <mergeCell ref="A42:B47"/>
    <mergeCell ref="C42:C47"/>
    <mergeCell ref="M42:M45"/>
    <mergeCell ref="N31:N35"/>
    <mergeCell ref="A26:A29"/>
    <mergeCell ref="A36:B41"/>
    <mergeCell ref="C36:C41"/>
    <mergeCell ref="N36:N39"/>
    <mergeCell ref="M31:M35"/>
    <mergeCell ref="M36:M39"/>
    <mergeCell ref="N42:N45"/>
    <mergeCell ref="O42:O45"/>
    <mergeCell ref="P42:P45"/>
    <mergeCell ref="Q42:Q45"/>
    <mergeCell ref="R42:R45"/>
    <mergeCell ref="Q31:Q35"/>
    <mergeCell ref="R31:R35"/>
    <mergeCell ref="Q36:Q39"/>
    <mergeCell ref="R36:R39"/>
    <mergeCell ref="Q17:Q22"/>
    <mergeCell ref="B16:J16"/>
    <mergeCell ref="R17:R22"/>
    <mergeCell ref="P17:P22"/>
    <mergeCell ref="R10:R15"/>
    <mergeCell ref="Q10:Q15"/>
    <mergeCell ref="P26:P29"/>
    <mergeCell ref="O10:O15"/>
    <mergeCell ref="M26:M29"/>
    <mergeCell ref="B23:J23"/>
    <mergeCell ref="B30:J30"/>
    <mergeCell ref="B26:B29"/>
    <mergeCell ref="P10:P15"/>
    <mergeCell ref="N26:N29"/>
    <mergeCell ref="N17:N22"/>
    <mergeCell ref="O26:O29"/>
    <mergeCell ref="O17:O22"/>
    <mergeCell ref="E22:J22"/>
    <mergeCell ref="A17:B22"/>
    <mergeCell ref="C17:C22"/>
    <mergeCell ref="M17:M22"/>
    <mergeCell ref="C10:C15"/>
    <mergeCell ref="A10:A15"/>
    <mergeCell ref="F1:P1"/>
    <mergeCell ref="A2:P2"/>
    <mergeCell ref="B3:B5"/>
    <mergeCell ref="D3:D5"/>
    <mergeCell ref="C3:C5"/>
    <mergeCell ref="E3:J4"/>
    <mergeCell ref="A3:A5"/>
    <mergeCell ref="M3:R4"/>
    <mergeCell ref="A7:P7"/>
    <mergeCell ref="D15:J15"/>
    <mergeCell ref="N10:N15"/>
    <mergeCell ref="M10:M15"/>
    <mergeCell ref="A8:P8"/>
    <mergeCell ref="B10:B15"/>
  </mergeCells>
  <printOptions horizontalCentered="1"/>
  <pageMargins left="0.23622047244094491" right="0.27559055118110237" top="0.6692913385826772" bottom="0.39370078740157483" header="0.43307086614173229" footer="0.27559055118110237"/>
  <pageSetup paperSize="9" scale="41" firstPageNumber="19" orientation="landscape" useFirstPageNumber="1" r:id="rId1"/>
  <headerFooter>
    <oddHeader>&amp;C&amp;P</oddHeader>
  </headerFooter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8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формулы</vt:lpstr>
      <vt:lpstr>на печать</vt:lpstr>
      <vt:lpstr>Лист3</vt:lpstr>
      <vt:lpstr>формулы!Заголовки_для_печати</vt:lpstr>
      <vt:lpstr>формулы!Область_печати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2020-03-30T13:43:01Z</dcterms:modified>
</cp:coreProperties>
</file>